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2019鎺ㄥ厤鏁版嵁瀵煎嚭" sheetId="1" r:id="rId1"/>
  </sheets>
  <calcPr calcId="144525"/>
</workbook>
</file>

<file path=xl/sharedStrings.xml><?xml version="1.0" encoding="utf-8"?>
<sst xmlns="http://schemas.openxmlformats.org/spreadsheetml/2006/main" count="1358" uniqueCount="782">
  <si>
    <t>序号</t>
  </si>
  <si>
    <t>姓名</t>
  </si>
  <si>
    <t>性别</t>
  </si>
  <si>
    <t>身份证号</t>
  </si>
  <si>
    <t>邮箱</t>
  </si>
  <si>
    <t>联系电话</t>
  </si>
  <si>
    <t>拟毕业院校</t>
  </si>
  <si>
    <t>拟毕业专业</t>
  </si>
  <si>
    <t>面试成绩</t>
  </si>
  <si>
    <t>面试成绩折合70%</t>
  </si>
  <si>
    <t>英语成绩折合30%</t>
  </si>
  <si>
    <t>面试+英语</t>
  </si>
  <si>
    <t>笔试成绩</t>
  </si>
  <si>
    <t>笔试</t>
  </si>
  <si>
    <t>综合成绩</t>
  </si>
  <si>
    <t>申请专业</t>
  </si>
  <si>
    <t>是否同意转为专硕</t>
  </si>
  <si>
    <t>李梓宾</t>
  </si>
  <si>
    <t>男</t>
  </si>
  <si>
    <t>13022319970618061X</t>
  </si>
  <si>
    <t>849243392@qq.com</t>
  </si>
  <si>
    <t>13198972001</t>
  </si>
  <si>
    <t>海南大学</t>
  </si>
  <si>
    <t>广告学</t>
  </si>
  <si>
    <t>新闻传播学</t>
  </si>
  <si>
    <t>李长健</t>
  </si>
  <si>
    <t>350403199711130015</t>
  </si>
  <si>
    <t>Li.zhangjian@Foxmail.com</t>
  </si>
  <si>
    <t>13276969360</t>
  </si>
  <si>
    <t>华侨大学</t>
  </si>
  <si>
    <t>新闻与传播</t>
  </si>
  <si>
    <t>蒋捷</t>
  </si>
  <si>
    <t>女</t>
  </si>
  <si>
    <t>513425199805157527</t>
  </si>
  <si>
    <t>jiangj16@lzu.edu.cn</t>
  </si>
  <si>
    <t>13139310515</t>
  </si>
  <si>
    <t>兰州大学</t>
  </si>
  <si>
    <t>新闻学</t>
  </si>
  <si>
    <t>郭雅馨</t>
  </si>
  <si>
    <t>510125199809270624</t>
  </si>
  <si>
    <t>fridaguo123@126.com</t>
  </si>
  <si>
    <t>17718151712</t>
  </si>
  <si>
    <t>安徽大学</t>
  </si>
  <si>
    <t>人文科学试验班</t>
  </si>
  <si>
    <t>张苏静</t>
  </si>
  <si>
    <t>341225199803016048</t>
  </si>
  <si>
    <t>17305691047@163.com</t>
  </si>
  <si>
    <t>17305691047</t>
  </si>
  <si>
    <t>编辑出版学</t>
  </si>
  <si>
    <t>张晶</t>
  </si>
  <si>
    <t>65290119980710752X</t>
  </si>
  <si>
    <t>1255173274@qq.com</t>
  </si>
  <si>
    <t>17863118765</t>
  </si>
  <si>
    <t>山东大学</t>
  </si>
  <si>
    <t>李璨钊</t>
  </si>
  <si>
    <t>440508199808190013</t>
  </si>
  <si>
    <t>licanzhao0604@163.com</t>
  </si>
  <si>
    <t>15918632451</t>
  </si>
  <si>
    <t>广州大学</t>
  </si>
  <si>
    <t>广播电视学</t>
  </si>
  <si>
    <t>赵飞格</t>
  </si>
  <si>
    <t>371324199808241521</t>
  </si>
  <si>
    <t>luckyzhaofg@163.com</t>
  </si>
  <si>
    <t>17863927992</t>
  </si>
  <si>
    <t>青岛大学</t>
  </si>
  <si>
    <t>谢佩桩</t>
  </si>
  <si>
    <t>440583199706090740</t>
  </si>
  <si>
    <t>16pzxie@stu.edu.cn</t>
  </si>
  <si>
    <t>13794103429</t>
  </si>
  <si>
    <t>汕头大学</t>
  </si>
  <si>
    <t>李西铨</t>
  </si>
  <si>
    <t>530102199801082417</t>
  </si>
  <si>
    <t>3518811533@qq.com</t>
  </si>
  <si>
    <t>13197500515</t>
  </si>
  <si>
    <t>广西大学</t>
  </si>
  <si>
    <t>赵异慧</t>
  </si>
  <si>
    <t>420203199811172543</t>
  </si>
  <si>
    <t>981703479@qq.com</t>
  </si>
  <si>
    <t>18394663389</t>
  </si>
  <si>
    <t>冯梦玉</t>
  </si>
  <si>
    <t>421002199709164225</t>
  </si>
  <si>
    <t>936626753@qq.com</t>
  </si>
  <si>
    <t>13667278561</t>
  </si>
  <si>
    <t>湖北大学</t>
  </si>
  <si>
    <t>张吴越</t>
  </si>
  <si>
    <t>332624199811040026</t>
  </si>
  <si>
    <t>moon981104@163.com</t>
  </si>
  <si>
    <t>17775273345</t>
  </si>
  <si>
    <t>安徽师范大学</t>
  </si>
  <si>
    <t>左崚倩</t>
  </si>
  <si>
    <t>533024199901112228</t>
  </si>
  <si>
    <t>2236695274@qq.com</t>
  </si>
  <si>
    <t>13987525726</t>
  </si>
  <si>
    <t>重庆大学</t>
  </si>
  <si>
    <t>王雅婧</t>
  </si>
  <si>
    <t>320104199804032822</t>
  </si>
  <si>
    <t>1292339507@qq.com</t>
  </si>
  <si>
    <t>18120169061</t>
  </si>
  <si>
    <t>南京师范大学</t>
  </si>
  <si>
    <t>曹馨予</t>
  </si>
  <si>
    <t>142602199903260022</t>
  </si>
  <si>
    <t>812667275@qq.com</t>
  </si>
  <si>
    <t>18406593919</t>
  </si>
  <si>
    <t>山西大学</t>
  </si>
  <si>
    <t>刘婕</t>
  </si>
  <si>
    <t>371325199704141223</t>
  </si>
  <si>
    <t>njustliujie@163.com</t>
  </si>
  <si>
    <t>13101887502</t>
  </si>
  <si>
    <t>南京理工大学</t>
  </si>
  <si>
    <t>彭聪</t>
  </si>
  <si>
    <t>411329199712120041</t>
  </si>
  <si>
    <t>2403866213@qq.com</t>
  </si>
  <si>
    <t>18789096309</t>
  </si>
  <si>
    <t>传播学</t>
  </si>
  <si>
    <t>朱婧</t>
  </si>
  <si>
    <t>360735199806140020</t>
  </si>
  <si>
    <t>1308550810@qq.com</t>
  </si>
  <si>
    <t>18210716389</t>
  </si>
  <si>
    <t>北京体育大学</t>
  </si>
  <si>
    <t>王妍丹</t>
  </si>
  <si>
    <t>500230199801094667</t>
  </si>
  <si>
    <t>1397488191@qq.com</t>
  </si>
  <si>
    <t>15213652789</t>
  </si>
  <si>
    <t>李行芩</t>
  </si>
  <si>
    <t>500226199805231425</t>
  </si>
  <si>
    <t>1257326494@qq.com</t>
  </si>
  <si>
    <t>13206047922</t>
  </si>
  <si>
    <t>西南大学</t>
  </si>
  <si>
    <t>刘通</t>
  </si>
  <si>
    <t>150403199901221017</t>
  </si>
  <si>
    <t>296617213@qq.com</t>
  </si>
  <si>
    <t>17725024237</t>
  </si>
  <si>
    <t>林子晔</t>
  </si>
  <si>
    <t>35040219971212004X</t>
  </si>
  <si>
    <t>302646792@qq.com</t>
  </si>
  <si>
    <t>18262620587</t>
  </si>
  <si>
    <t>河海大学</t>
  </si>
  <si>
    <t>播音与主持艺术</t>
  </si>
  <si>
    <t>陈文楷</t>
  </si>
  <si>
    <t>410102199706180054</t>
  </si>
  <si>
    <t>cwk1997cwk@qq.com</t>
  </si>
  <si>
    <t>18773273297</t>
  </si>
  <si>
    <t>湘潭大学</t>
  </si>
  <si>
    <t>数字出版</t>
  </si>
  <si>
    <t>主父学敏</t>
  </si>
  <si>
    <t>371311199805163423</t>
  </si>
  <si>
    <t>13615399516@163.com</t>
  </si>
  <si>
    <t>17806230038</t>
  </si>
  <si>
    <t>山东科技大学</t>
  </si>
  <si>
    <t>王君</t>
  </si>
  <si>
    <t>142201199806205242</t>
  </si>
  <si>
    <t>16jwang9@stu.edu.cn</t>
  </si>
  <si>
    <t>13750403850</t>
  </si>
  <si>
    <t>洪鑫磊</t>
  </si>
  <si>
    <t>44512119970704423X</t>
  </si>
  <si>
    <t>XL608686@163.com</t>
  </si>
  <si>
    <t>15916484236</t>
  </si>
  <si>
    <t>华南师范大学</t>
  </si>
  <si>
    <t>廖熠佳</t>
  </si>
  <si>
    <t>500234199902033180</t>
  </si>
  <si>
    <t>yanguan1999@163.com</t>
  </si>
  <si>
    <t>15633209108</t>
  </si>
  <si>
    <t>河北大学</t>
  </si>
  <si>
    <t>王璐妍</t>
  </si>
  <si>
    <t>130203199806212426</t>
  </si>
  <si>
    <t>1134361248@qq.com</t>
  </si>
  <si>
    <t>13574090719</t>
  </si>
  <si>
    <t>董紫薇</t>
  </si>
  <si>
    <t>410728199809271529</t>
  </si>
  <si>
    <t>1171530853@qq.com</t>
  </si>
  <si>
    <t>17702786165</t>
  </si>
  <si>
    <t>华中师范大学</t>
  </si>
  <si>
    <t>网络与新媒体</t>
  </si>
  <si>
    <t>胡文静</t>
  </si>
  <si>
    <t>410122199710290040</t>
  </si>
  <si>
    <t>15838245859@qq.com</t>
  </si>
  <si>
    <t>15838245859</t>
  </si>
  <si>
    <t>河南大学</t>
  </si>
  <si>
    <t>赵静</t>
  </si>
  <si>
    <t>130582199712063029</t>
  </si>
  <si>
    <t>1258751656@qq.com</t>
  </si>
  <si>
    <t>15233199575</t>
  </si>
  <si>
    <t>李柯</t>
  </si>
  <si>
    <t>370124199801270029</t>
  </si>
  <si>
    <t>576199274@qq.com</t>
  </si>
  <si>
    <t>17664003668</t>
  </si>
  <si>
    <t>张也</t>
  </si>
  <si>
    <t>430381199902192626</t>
  </si>
  <si>
    <t>1078878086@qq.com</t>
  </si>
  <si>
    <t>18216439557</t>
  </si>
  <si>
    <t>湖南师范大学</t>
  </si>
  <si>
    <t>王艾琴</t>
  </si>
  <si>
    <t>42108719980915006X</t>
  </si>
  <si>
    <t>2911479748@qq.com</t>
  </si>
  <si>
    <t>17786028513</t>
  </si>
  <si>
    <t>李睿</t>
  </si>
  <si>
    <t>513030199706206046</t>
  </si>
  <si>
    <t>1627776775@qq.com</t>
  </si>
  <si>
    <t>15196603877</t>
  </si>
  <si>
    <t>四川师范大学</t>
  </si>
  <si>
    <t>王雅轩</t>
  </si>
  <si>
    <t>37011219980504746X</t>
  </si>
  <si>
    <t>838132323@qq.com</t>
  </si>
  <si>
    <t>18364126657</t>
  </si>
  <si>
    <t>佀淑情</t>
  </si>
  <si>
    <t>410922199901155849</t>
  </si>
  <si>
    <t>2455240246@qq.com</t>
  </si>
  <si>
    <t>15515863876</t>
  </si>
  <si>
    <t>河南财经政法大学</t>
  </si>
  <si>
    <t>金融数学</t>
  </si>
  <si>
    <t>包宇晨</t>
  </si>
  <si>
    <t>210504199808030548</t>
  </si>
  <si>
    <t>1450772551@qq.com</t>
  </si>
  <si>
    <t>18846081901</t>
  </si>
  <si>
    <t>东北农业大学</t>
  </si>
  <si>
    <t>广播电视编导</t>
  </si>
  <si>
    <t>罗尉萍</t>
  </si>
  <si>
    <t>511526199705050028</t>
  </si>
  <si>
    <t>623820846@qq.com</t>
  </si>
  <si>
    <t>17321979654</t>
  </si>
  <si>
    <t>赵婧媛</t>
  </si>
  <si>
    <t>420624199809120027</t>
  </si>
  <si>
    <t>875306838@qq.com</t>
  </si>
  <si>
    <t>17570715912</t>
  </si>
  <si>
    <t>湖南大学</t>
  </si>
  <si>
    <t>张敏</t>
  </si>
  <si>
    <t>430181199812227820</t>
  </si>
  <si>
    <t>15074866929@163.com</t>
  </si>
  <si>
    <t>15074866929</t>
  </si>
  <si>
    <t>余琪</t>
  </si>
  <si>
    <t>320621199702218320</t>
  </si>
  <si>
    <t>刘子萌</t>
  </si>
  <si>
    <t>142232199806290023</t>
  </si>
  <si>
    <t>1026845624@qq.com</t>
  </si>
  <si>
    <t>18831296277</t>
  </si>
  <si>
    <t>陈心眉</t>
  </si>
  <si>
    <t>350111199712092421</t>
  </si>
  <si>
    <t>656902476@qq.com</t>
  </si>
  <si>
    <t>18350082063</t>
  </si>
  <si>
    <t>福建师范大学</t>
  </si>
  <si>
    <t>胡晴</t>
  </si>
  <si>
    <t>130983199812140026</t>
  </si>
  <si>
    <t>1421914241@qq.com</t>
  </si>
  <si>
    <t>13231755716</t>
  </si>
  <si>
    <t>吉林大学</t>
  </si>
  <si>
    <t>黄斌</t>
  </si>
  <si>
    <t>142729199702244515</t>
  </si>
  <si>
    <t>3301863219@qq.com</t>
  </si>
  <si>
    <t>15529087267</t>
  </si>
  <si>
    <t>西北大学</t>
  </si>
  <si>
    <t>周灵欣</t>
  </si>
  <si>
    <t>510108199712052122</t>
  </si>
  <si>
    <t>smartzlx@163.com</t>
  </si>
  <si>
    <t>13368332935</t>
  </si>
  <si>
    <t>重庆交通大学</t>
  </si>
  <si>
    <t>李思念</t>
  </si>
  <si>
    <t>410222199807256020</t>
  </si>
  <si>
    <t>1079460197@qq.com</t>
  </si>
  <si>
    <t>15071126712</t>
  </si>
  <si>
    <t>王伊鸣</t>
  </si>
  <si>
    <t>13060219971128152X</t>
  </si>
  <si>
    <t>wym770784606@163.com</t>
  </si>
  <si>
    <t>15520728236</t>
  </si>
  <si>
    <t>西南交通大学</t>
  </si>
  <si>
    <t>宋婷</t>
  </si>
  <si>
    <t>500113199710077640</t>
  </si>
  <si>
    <t>1692263541@qq.com</t>
  </si>
  <si>
    <t>四川农业大学</t>
  </si>
  <si>
    <t>何新丽</t>
  </si>
  <si>
    <t>652301199707160822</t>
  </si>
  <si>
    <t>13999346586@163.com</t>
  </si>
  <si>
    <t>13999346586</t>
  </si>
  <si>
    <t>新疆大学</t>
  </si>
  <si>
    <t>方雅婷</t>
  </si>
  <si>
    <t>50010719980526752X</t>
  </si>
  <si>
    <t>1114326384@qq.com</t>
  </si>
  <si>
    <t>13224032315</t>
  </si>
  <si>
    <t>重庆师范大学</t>
  </si>
  <si>
    <t>刘雨微</t>
  </si>
  <si>
    <t>445102199801051744</t>
  </si>
  <si>
    <t>775278221@qq.com</t>
  </si>
  <si>
    <t>13873159239</t>
  </si>
  <si>
    <t>王荣正</t>
  </si>
  <si>
    <t>370682199803307519</t>
  </si>
  <si>
    <t>1446965820@qq.com</t>
  </si>
  <si>
    <t>18388096564</t>
  </si>
  <si>
    <t>云南民族大学</t>
  </si>
  <si>
    <t>政治学与行政学</t>
  </si>
  <si>
    <t>尹倩</t>
  </si>
  <si>
    <t>371202199709230903</t>
  </si>
  <si>
    <t>ayinqian@cau.edu.cn</t>
  </si>
  <si>
    <t>17852532598</t>
  </si>
  <si>
    <t>中国农业大学</t>
  </si>
  <si>
    <t>公共事业管理</t>
  </si>
  <si>
    <t>李彧绰</t>
  </si>
  <si>
    <t>130181199702167619</t>
  </si>
  <si>
    <t>392617525@qq.com</t>
  </si>
  <si>
    <t>17743910615</t>
  </si>
  <si>
    <t>河北经贸大学</t>
  </si>
  <si>
    <t>郭思婷</t>
  </si>
  <si>
    <t>350104199810031549</t>
  </si>
  <si>
    <t>648968603@qq.com</t>
  </si>
  <si>
    <t>13077972927</t>
  </si>
  <si>
    <t>南昌大学</t>
  </si>
  <si>
    <t>台雪纯</t>
  </si>
  <si>
    <t>342423199801161566</t>
  </si>
  <si>
    <t>956279286@qq.com</t>
  </si>
  <si>
    <t>18851170352</t>
  </si>
  <si>
    <t>南京林业大学</t>
  </si>
  <si>
    <t>张碧澜</t>
  </si>
  <si>
    <t>430822199709230069</t>
  </si>
  <si>
    <t>baline@foxmail.com</t>
  </si>
  <si>
    <t>15797709031</t>
  </si>
  <si>
    <t>徐杨</t>
  </si>
  <si>
    <t>421124199808232020</t>
  </si>
  <si>
    <t>1357653906@qq.com</t>
  </si>
  <si>
    <t>18171786267</t>
  </si>
  <si>
    <t>曾佳欣</t>
  </si>
  <si>
    <t>510922199805034346</t>
  </si>
  <si>
    <t>317060293@qq.com</t>
  </si>
  <si>
    <t>15282530171</t>
  </si>
  <si>
    <t>中南财经政法大学</t>
  </si>
  <si>
    <t>李芬</t>
  </si>
  <si>
    <t>612328199805083624</t>
  </si>
  <si>
    <t>L2579062112F@163.com</t>
  </si>
  <si>
    <t>13135029294</t>
  </si>
  <si>
    <t>朱思凝</t>
  </si>
  <si>
    <t>410403199804135540</t>
  </si>
  <si>
    <t>1246292528@qq.com</t>
  </si>
  <si>
    <t>17340579945</t>
  </si>
  <si>
    <t>刘益政</t>
  </si>
  <si>
    <t>362326199702256014</t>
  </si>
  <si>
    <t>2826916246@qq.com</t>
  </si>
  <si>
    <t>18270387968</t>
  </si>
  <si>
    <t>宋小美</t>
  </si>
  <si>
    <t>13062819950313342X</t>
  </si>
  <si>
    <t>449168257@qq.com</t>
  </si>
  <si>
    <t>15612203221</t>
  </si>
  <si>
    <t>杨蕾</t>
  </si>
  <si>
    <t>130602199808180928</t>
  </si>
  <si>
    <t>yangyelly@163.com</t>
  </si>
  <si>
    <t>13703327059</t>
  </si>
  <si>
    <t>华中农业大学</t>
  </si>
  <si>
    <t>肖桐</t>
  </si>
  <si>
    <t>510182199804116422</t>
  </si>
  <si>
    <t>1524743677@qq.com</t>
  </si>
  <si>
    <t>15108405364</t>
  </si>
  <si>
    <t>唐恋</t>
  </si>
  <si>
    <t>42092119980327302X</t>
  </si>
  <si>
    <t>1016985305@qq.com</t>
  </si>
  <si>
    <t>18086485270</t>
  </si>
  <si>
    <t>中南民族大学</t>
  </si>
  <si>
    <t>晏妮</t>
  </si>
  <si>
    <t>500235199707287042</t>
  </si>
  <si>
    <t>877983885@qq.com</t>
  </si>
  <si>
    <t>18696818467</t>
  </si>
  <si>
    <t>文化产业管理</t>
  </si>
  <si>
    <t>罗文俊</t>
  </si>
  <si>
    <t>420581199806091218</t>
  </si>
  <si>
    <t>1179638212@qq.com</t>
  </si>
  <si>
    <t>15807205615</t>
  </si>
  <si>
    <t>屈雪花</t>
  </si>
  <si>
    <t>513023199710047742</t>
  </si>
  <si>
    <t>quxuehuahedy@163.com</t>
  </si>
  <si>
    <t>13270273901</t>
  </si>
  <si>
    <t>中国矿业大学</t>
  </si>
  <si>
    <t>陈春蕾</t>
  </si>
  <si>
    <t>330902199802132929</t>
  </si>
  <si>
    <t>290229732@qq.com</t>
  </si>
  <si>
    <t>18468220169</t>
  </si>
  <si>
    <t>云南大学</t>
  </si>
  <si>
    <t>卢昱欣</t>
  </si>
  <si>
    <t>530423199801050042</t>
  </si>
  <si>
    <t>1037181497@qq.com</t>
  </si>
  <si>
    <t>18687766832</t>
  </si>
  <si>
    <t>昆明理工大学</t>
  </si>
  <si>
    <t>吕雪</t>
  </si>
  <si>
    <t>371202199711298026</t>
  </si>
  <si>
    <t>15226080179@163.com</t>
  </si>
  <si>
    <t>15226080179</t>
  </si>
  <si>
    <t>杜懿晨</t>
  </si>
  <si>
    <t>140109199810311066</t>
  </si>
  <si>
    <t>dycdut@126.com</t>
  </si>
  <si>
    <t>15135136699</t>
  </si>
  <si>
    <t>大连理工大学</t>
  </si>
  <si>
    <t>英语</t>
  </si>
  <si>
    <t>朱子芸</t>
  </si>
  <si>
    <t>130684199810090029</t>
  </si>
  <si>
    <t>723878105@qq.com</t>
  </si>
  <si>
    <t>15188790644</t>
  </si>
  <si>
    <t>赵冰清</t>
  </si>
  <si>
    <t>140109199808286844</t>
  </si>
  <si>
    <t>693127269@qq.com</t>
  </si>
  <si>
    <t>18634516122</t>
  </si>
  <si>
    <t>成都理工大学</t>
  </si>
  <si>
    <t>安琦</t>
  </si>
  <si>
    <t>410104199809030043</t>
  </si>
  <si>
    <t>971235680@qq.com</t>
  </si>
  <si>
    <t>15337129371</t>
  </si>
  <si>
    <t>周雪</t>
  </si>
  <si>
    <t>130224199711221523</t>
  </si>
  <si>
    <t>2584900964@qq.com</t>
  </si>
  <si>
    <t>18899535505</t>
  </si>
  <si>
    <t>石河子大学</t>
  </si>
  <si>
    <t>沙文珍</t>
  </si>
  <si>
    <t>65410119980705282X</t>
  </si>
  <si>
    <t>2431369002@qq.com</t>
  </si>
  <si>
    <t>13032897996</t>
  </si>
  <si>
    <t>西南民族大学</t>
  </si>
  <si>
    <t>蒋楚珊</t>
  </si>
  <si>
    <t>445322199805013442</t>
  </si>
  <si>
    <t>16csjiang@stu.edu.cn</t>
  </si>
  <si>
    <t>13794102174</t>
  </si>
  <si>
    <t>姚亚宁</t>
  </si>
  <si>
    <t>13073119970701061X</t>
  </si>
  <si>
    <t>1181064613@qq.com</t>
  </si>
  <si>
    <t>18131076887</t>
  </si>
  <si>
    <t>方雅致</t>
  </si>
  <si>
    <t>340828199807224822</t>
  </si>
  <si>
    <t>2136549089@qq.com</t>
  </si>
  <si>
    <t>18712159137</t>
  </si>
  <si>
    <t>蒙佳慧</t>
  </si>
  <si>
    <t>360782199707244849</t>
  </si>
  <si>
    <t>Mlionx@163.com</t>
  </si>
  <si>
    <t>15797892990</t>
  </si>
  <si>
    <t>钱帆帆</t>
  </si>
  <si>
    <t>340824199811163844</t>
  </si>
  <si>
    <t>3463976780@qq.com</t>
  </si>
  <si>
    <t>17855369228</t>
  </si>
  <si>
    <t>刘妍</t>
  </si>
  <si>
    <t>432502199809128344</t>
  </si>
  <si>
    <t>934513329@qq.com</t>
  </si>
  <si>
    <t>17786116084</t>
  </si>
  <si>
    <t>陈思凡</t>
  </si>
  <si>
    <t>350802199710152023</t>
  </si>
  <si>
    <t>sifan1015@163.com</t>
  </si>
  <si>
    <t>15880690165</t>
  </si>
  <si>
    <t>李子情</t>
  </si>
  <si>
    <t>430682199810208240</t>
  </si>
  <si>
    <t>17786438327@163.com</t>
  </si>
  <si>
    <t>17786438327</t>
  </si>
  <si>
    <t>张佳佳</t>
  </si>
  <si>
    <t>15263019981002452X</t>
  </si>
  <si>
    <t>1334955214@qq.com</t>
  </si>
  <si>
    <t>13163321061</t>
  </si>
  <si>
    <t>朱雨琪</t>
  </si>
  <si>
    <t>340421199908254047</t>
  </si>
  <si>
    <t>izhuyuqi@163.com</t>
  </si>
  <si>
    <t>13083261265</t>
  </si>
  <si>
    <t>陈瑞雪</t>
  </si>
  <si>
    <t>510106199807045125</t>
  </si>
  <si>
    <t>3518719642@qq.com</t>
  </si>
  <si>
    <t>17738723016</t>
  </si>
  <si>
    <t>樊蓉</t>
  </si>
  <si>
    <t>150125199811250246</t>
  </si>
  <si>
    <t>max_mcu@foxmail.com</t>
  </si>
  <si>
    <t>18629473216</t>
  </si>
  <si>
    <t>西安外国语大学</t>
  </si>
  <si>
    <t>杨国舒</t>
  </si>
  <si>
    <t>510704199808210022</t>
  </si>
  <si>
    <t>984931109@qq.com</t>
  </si>
  <si>
    <t>18398264098</t>
  </si>
  <si>
    <t>周紫荆</t>
  </si>
  <si>
    <t>360681199704010025</t>
  </si>
  <si>
    <t>zzjxmt@sina.com</t>
  </si>
  <si>
    <t>15188609300</t>
  </si>
  <si>
    <t>张含笑</t>
  </si>
  <si>
    <t>341204199810150825</t>
  </si>
  <si>
    <t>1278092405@qq.com</t>
  </si>
  <si>
    <t>18130790563</t>
  </si>
  <si>
    <t>蔡淑婷</t>
  </si>
  <si>
    <t>620104199711100022</t>
  </si>
  <si>
    <t>309193411@qq.com</t>
  </si>
  <si>
    <t>13618306433</t>
  </si>
  <si>
    <t>位威</t>
  </si>
  <si>
    <t>371522199905090014</t>
  </si>
  <si>
    <t>940573835@qq.com</t>
  </si>
  <si>
    <t>13077991250</t>
  </si>
  <si>
    <t>范杰</t>
  </si>
  <si>
    <t>421022199901036640</t>
  </si>
  <si>
    <t>Fan__xxxx@163.com</t>
  </si>
  <si>
    <t>18689272976</t>
  </si>
  <si>
    <t>南方医科大学</t>
  </si>
  <si>
    <t>经济学</t>
  </si>
  <si>
    <t>胡骞</t>
  </si>
  <si>
    <t>362204199810056550</t>
  </si>
  <si>
    <t>2016395686@qq.com</t>
  </si>
  <si>
    <t>17770515528</t>
  </si>
  <si>
    <t>史伊伶</t>
  </si>
  <si>
    <t>142202199801151720</t>
  </si>
  <si>
    <t>754558299@qq.com</t>
  </si>
  <si>
    <t>18711123475</t>
  </si>
  <si>
    <t>康敏晴</t>
  </si>
  <si>
    <t>440602199803100928</t>
  </si>
  <si>
    <t>hereiskangkang@163.com</t>
  </si>
  <si>
    <t>18902806083</t>
  </si>
  <si>
    <t>彭诗</t>
  </si>
  <si>
    <t>430426199702280024</t>
  </si>
  <si>
    <t>1484992075@qq.com</t>
  </si>
  <si>
    <t>13117428944</t>
  </si>
  <si>
    <t>王小草</t>
  </si>
  <si>
    <t>340621199707015307</t>
  </si>
  <si>
    <t>3110776465@qq.com</t>
  </si>
  <si>
    <t>17356581544</t>
  </si>
  <si>
    <t>赵界生</t>
  </si>
  <si>
    <t>652201199810171225</t>
  </si>
  <si>
    <t>1986785836@qq.com</t>
  </si>
  <si>
    <t>15029670085</t>
  </si>
  <si>
    <t>长安大学</t>
  </si>
  <si>
    <t>彭雨冉</t>
  </si>
  <si>
    <t>340421199911271227</t>
  </si>
  <si>
    <t>18755429550@163.com</t>
  </si>
  <si>
    <t>18755429550</t>
  </si>
  <si>
    <t>赵欣蕾</t>
  </si>
  <si>
    <t>140108199812100428</t>
  </si>
  <si>
    <t>646505281@qq.com</t>
  </si>
  <si>
    <t>15574882204</t>
  </si>
  <si>
    <t>刘嘉怡</t>
  </si>
  <si>
    <t>642223199804021622</t>
  </si>
  <si>
    <t>18309516263@163.com</t>
  </si>
  <si>
    <t>18309516263</t>
  </si>
  <si>
    <t>宁夏大学</t>
  </si>
  <si>
    <t>倪一灵</t>
  </si>
  <si>
    <t>513101199809216021</t>
  </si>
  <si>
    <t>niyiling@ucass.edu.cn</t>
  </si>
  <si>
    <t>18080598179</t>
  </si>
  <si>
    <t>中国社会科学院大学</t>
  </si>
  <si>
    <t>苗天懿</t>
  </si>
  <si>
    <t>210411199801064129</t>
  </si>
  <si>
    <t>3024055988@qq.com</t>
  </si>
  <si>
    <t>13841300096</t>
  </si>
  <si>
    <t>贵州大学</t>
  </si>
  <si>
    <t>冯娜</t>
  </si>
  <si>
    <t>500222199708032488</t>
  </si>
  <si>
    <t>1394237008@qq.com</t>
  </si>
  <si>
    <t>17795832558</t>
  </si>
  <si>
    <t>陕西师范大学</t>
  </si>
  <si>
    <t>吕顺</t>
  </si>
  <si>
    <t>421127199811010823</t>
  </si>
  <si>
    <t>2206198825@qq.com</t>
  </si>
  <si>
    <t>13237499660</t>
  </si>
  <si>
    <t>谢颖</t>
  </si>
  <si>
    <t>430481199809052966</t>
  </si>
  <si>
    <t>1959895699@qq.com</t>
  </si>
  <si>
    <t>13277977658</t>
  </si>
  <si>
    <t>李桂童</t>
  </si>
  <si>
    <t>642226199711062221</t>
  </si>
  <si>
    <t>34434449710@qq.com</t>
  </si>
  <si>
    <t>13895376383</t>
  </si>
  <si>
    <t>贾楚楚</t>
  </si>
  <si>
    <t>142302199807180544</t>
  </si>
  <si>
    <t>386535696@qq.com</t>
  </si>
  <si>
    <t>15797896761</t>
  </si>
  <si>
    <t>李家志</t>
  </si>
  <si>
    <t>320721199508242672</t>
  </si>
  <si>
    <t>1781635178@qq.com</t>
  </si>
  <si>
    <t>15927405706</t>
  </si>
  <si>
    <t>张雪纯</t>
  </si>
  <si>
    <t>341102199812066426</t>
  </si>
  <si>
    <t>t61614027zxc@126.com</t>
  </si>
  <si>
    <t>17305690233</t>
  </si>
  <si>
    <t>沈杰欣</t>
  </si>
  <si>
    <t>654001199804040721</t>
  </si>
  <si>
    <t>jiexinca@163.com</t>
  </si>
  <si>
    <t>13779073979</t>
  </si>
  <si>
    <t>王倩</t>
  </si>
  <si>
    <t>420107199802022527</t>
  </si>
  <si>
    <t>965814793@qq.com</t>
  </si>
  <si>
    <t>18871876731</t>
  </si>
  <si>
    <t>杨杲郁娜</t>
  </si>
  <si>
    <t>152921199801290025</t>
  </si>
  <si>
    <t>895759434@qq.com</t>
  </si>
  <si>
    <t>18648305590</t>
  </si>
  <si>
    <t>内蒙古大学</t>
  </si>
  <si>
    <t>刘中静</t>
  </si>
  <si>
    <t>yvette199702@163.com</t>
  </si>
  <si>
    <t>15651016679</t>
  </si>
  <si>
    <t>刘一</t>
  </si>
  <si>
    <t>130104199805291249</t>
  </si>
  <si>
    <t>13503296906@163.com</t>
  </si>
  <si>
    <t>13503296906</t>
  </si>
  <si>
    <t>杨怡</t>
  </si>
  <si>
    <t>530423199708150620</t>
  </si>
  <si>
    <t>294425542@qq.com</t>
  </si>
  <si>
    <t>15797892316</t>
  </si>
  <si>
    <t>廖琳</t>
  </si>
  <si>
    <t>43022319980222912X</t>
  </si>
  <si>
    <t>13361649260@163.com</t>
  </si>
  <si>
    <t>13361649260</t>
  </si>
  <si>
    <t>谢嘉琴</t>
  </si>
  <si>
    <t>350128199610042922</t>
  </si>
  <si>
    <t>xxuexi_520@163.com</t>
  </si>
  <si>
    <t>15806084553</t>
  </si>
  <si>
    <t>李宜然</t>
  </si>
  <si>
    <t>13032119980105012X</t>
  </si>
  <si>
    <t>liyiran1997@outlook.com</t>
  </si>
  <si>
    <t>13125702203</t>
  </si>
  <si>
    <t>播音与主持</t>
  </si>
  <si>
    <t>邹渝</t>
  </si>
  <si>
    <t>50012219971005715X</t>
  </si>
  <si>
    <t>237067830@qq.com</t>
  </si>
  <si>
    <t>15393170845</t>
  </si>
  <si>
    <t>西北师范大学</t>
  </si>
  <si>
    <t>邝孟宇</t>
  </si>
  <si>
    <t>412723199801246599</t>
  </si>
  <si>
    <t>771921688@qq.com</t>
  </si>
  <si>
    <t>13139898813</t>
  </si>
  <si>
    <t>汤瑜</t>
  </si>
  <si>
    <t>500101199708123120</t>
  </si>
  <si>
    <t>18580955280@163.com</t>
  </si>
  <si>
    <t>18580955280</t>
  </si>
  <si>
    <t>武汉理工大学</t>
  </si>
  <si>
    <t>罗艳</t>
  </si>
  <si>
    <t>511028199608120149</t>
  </si>
  <si>
    <t>970448014@qq.com</t>
  </si>
  <si>
    <t>15682051097</t>
  </si>
  <si>
    <t>社会学</t>
  </si>
  <si>
    <t>李肖燕</t>
  </si>
  <si>
    <t>411422199804111821</t>
  </si>
  <si>
    <t>LXY17803863793@163.com</t>
  </si>
  <si>
    <t>17803863793</t>
  </si>
  <si>
    <t>郑州大学</t>
  </si>
  <si>
    <t>李泽馨</t>
  </si>
  <si>
    <t>640102199805180327</t>
  </si>
  <si>
    <t>2015161190@qq.com</t>
  </si>
  <si>
    <t>18152316827</t>
  </si>
  <si>
    <t>张凯莹</t>
  </si>
  <si>
    <t>450881199807077727</t>
  </si>
  <si>
    <t>2751720383@qq.com</t>
  </si>
  <si>
    <t>15797901062</t>
  </si>
  <si>
    <t>马豪豪</t>
  </si>
  <si>
    <t>142622199705173214</t>
  </si>
  <si>
    <t>1769607535@qq.com</t>
  </si>
  <si>
    <t>13101378611</t>
  </si>
  <si>
    <t>孙柯柯</t>
  </si>
  <si>
    <t>412727199711054062</t>
  </si>
  <si>
    <t>1505045181@qq.com</t>
  </si>
  <si>
    <t>18292058161</t>
  </si>
  <si>
    <t>黄秀平</t>
  </si>
  <si>
    <t>211322199802015526</t>
  </si>
  <si>
    <t>hxp2025@163.com</t>
  </si>
  <si>
    <t>17803899800</t>
  </si>
  <si>
    <t>徐梦晨</t>
  </si>
  <si>
    <t>360102199810191218</t>
  </si>
  <si>
    <t>anson_xumengchen@163.com</t>
  </si>
  <si>
    <t>18679175030</t>
  </si>
  <si>
    <t>杨也力</t>
  </si>
  <si>
    <t>130126199802113621</t>
  </si>
  <si>
    <t>1206595917@qq.com</t>
  </si>
  <si>
    <t>18398261041</t>
  </si>
  <si>
    <t>梅莎晶</t>
  </si>
  <si>
    <t>430703199812050088</t>
  </si>
  <si>
    <t>meishajing1205@163.com</t>
  </si>
  <si>
    <t>18406594612</t>
  </si>
  <si>
    <t>万鑫仪</t>
  </si>
  <si>
    <t>420802199808240345</t>
  </si>
  <si>
    <t>sisfbi@163.com</t>
  </si>
  <si>
    <t>18952478917</t>
  </si>
  <si>
    <t>江南大学</t>
  </si>
  <si>
    <t>小学教育</t>
  </si>
  <si>
    <t>顾书维</t>
  </si>
  <si>
    <t>412725199809053567</t>
  </si>
  <si>
    <t>1018848476@qq.com</t>
  </si>
  <si>
    <t>18738109058</t>
  </si>
  <si>
    <t>李悦</t>
  </si>
  <si>
    <t>33010819971026024X</t>
  </si>
  <si>
    <t>1578915974@qq.com</t>
  </si>
  <si>
    <t>15158138768</t>
  </si>
  <si>
    <t>浙江工业大学</t>
  </si>
  <si>
    <t>李倩</t>
  </si>
  <si>
    <t>342529199910113823</t>
  </si>
  <si>
    <t>13519140161@163.com</t>
  </si>
  <si>
    <t>13519140161</t>
  </si>
  <si>
    <t>马小秋</t>
  </si>
  <si>
    <t>511525199802212862</t>
  </si>
  <si>
    <t>cwnumxq@163.com</t>
  </si>
  <si>
    <t>18990861564</t>
  </si>
  <si>
    <t>西华师范大学</t>
  </si>
  <si>
    <t>吴杨</t>
  </si>
  <si>
    <t>152502199711230925</t>
  </si>
  <si>
    <t>1945378267@qq.com</t>
  </si>
  <si>
    <t>15147999918</t>
  </si>
  <si>
    <t>刘瑞琪</t>
  </si>
  <si>
    <t>370102199808162524</t>
  </si>
  <si>
    <t>gigigiraffe@163.com</t>
  </si>
  <si>
    <t>18833280217</t>
  </si>
  <si>
    <t>李童彤</t>
  </si>
  <si>
    <t>652801199707280522</t>
  </si>
  <si>
    <t>1483174634@qq.com</t>
  </si>
  <si>
    <t>15667084582</t>
  </si>
  <si>
    <t>朱星星</t>
  </si>
  <si>
    <t>362402199804171067</t>
  </si>
  <si>
    <t>2779137844@qq.com</t>
  </si>
  <si>
    <t>15170655424</t>
  </si>
  <si>
    <t>刘畅</t>
  </si>
  <si>
    <t>130123199711247246</t>
  </si>
  <si>
    <t>2862468864@qq.com</t>
  </si>
  <si>
    <t>18773273376</t>
  </si>
  <si>
    <t>沈蕊</t>
  </si>
  <si>
    <t>532323199704010029</t>
  </si>
  <si>
    <t>872285181@qq.com</t>
  </si>
  <si>
    <t>18406801809</t>
  </si>
  <si>
    <t>谢小萍</t>
  </si>
  <si>
    <t>532127199612110027</t>
  </si>
  <si>
    <t>1039035423@qq.com</t>
  </si>
  <si>
    <t>18846046810</t>
  </si>
  <si>
    <t>哈尔滨商业大学</t>
  </si>
  <si>
    <t>周梦婷</t>
  </si>
  <si>
    <t>652302199801253845</t>
  </si>
  <si>
    <t>15109941906@163.com</t>
  </si>
  <si>
    <t>15109941906</t>
  </si>
  <si>
    <t>庞玥坤</t>
  </si>
  <si>
    <t>140602199808209024</t>
  </si>
  <si>
    <t>xjy98820@sina.com</t>
  </si>
  <si>
    <t>17801197397</t>
  </si>
  <si>
    <t>北京化工大学</t>
  </si>
  <si>
    <t>法学</t>
  </si>
  <si>
    <t>袁悦</t>
  </si>
  <si>
    <t>411102199802030065</t>
  </si>
  <si>
    <t>a43713716@qq.com</t>
  </si>
  <si>
    <t>17671790203</t>
  </si>
  <si>
    <t>赖文莉</t>
  </si>
  <si>
    <t>511521199807172884</t>
  </si>
  <si>
    <t>2353468343@qq.com</t>
  </si>
  <si>
    <t>18829065133</t>
  </si>
  <si>
    <t>西北政法大学</t>
  </si>
  <si>
    <t>广播电视新闻学</t>
  </si>
  <si>
    <t>唐嘉闻</t>
  </si>
  <si>
    <t>150203199806192122</t>
  </si>
  <si>
    <t>tangjiawen@mail.imu.edu.cn</t>
  </si>
  <si>
    <t>18847120955</t>
  </si>
  <si>
    <t>张佳悦</t>
  </si>
  <si>
    <t>15222119980303262X</t>
  </si>
  <si>
    <t>ccz_33@163.com</t>
  </si>
  <si>
    <t>15546381303</t>
  </si>
  <si>
    <t>东北林业大学</t>
  </si>
  <si>
    <t>王甜豆</t>
  </si>
  <si>
    <t>532729199803050042</t>
  </si>
  <si>
    <t>602912706@qq.com</t>
  </si>
  <si>
    <t>13887987638</t>
  </si>
  <si>
    <t>阎虹宇</t>
  </si>
  <si>
    <t>410104199709200025</t>
  </si>
  <si>
    <t>13523456338@163.com</t>
  </si>
  <si>
    <t>13820912512</t>
  </si>
  <si>
    <t>天津财经大学</t>
  </si>
  <si>
    <t>徐赛彤</t>
  </si>
  <si>
    <t>130928199811241023</t>
  </si>
  <si>
    <t>3200692649@qq.com</t>
  </si>
  <si>
    <t>17331771691</t>
  </si>
  <si>
    <t>王果</t>
  </si>
  <si>
    <t>411322199904140624</t>
  </si>
  <si>
    <t>1276746961@qq.com</t>
  </si>
  <si>
    <t>15649861572</t>
  </si>
  <si>
    <t>河南工业大学</t>
  </si>
  <si>
    <t>曾枥平</t>
  </si>
  <si>
    <t>500381199709300849</t>
  </si>
  <si>
    <t>1216786851@qq.com</t>
  </si>
  <si>
    <t>18740429413</t>
  </si>
  <si>
    <t>赵伟豪</t>
  </si>
  <si>
    <t>230502199803190033</t>
  </si>
  <si>
    <t>15558050991@163.com</t>
  </si>
  <si>
    <t>15558050991</t>
  </si>
  <si>
    <t>张娇</t>
  </si>
  <si>
    <t>360521199712221023</t>
  </si>
  <si>
    <t>1187315459@qq.com</t>
  </si>
  <si>
    <t>18279081028</t>
  </si>
  <si>
    <t>梁思凡</t>
  </si>
  <si>
    <t>500382199811166646</t>
  </si>
  <si>
    <t>liangsifan1116@163.com</t>
  </si>
  <si>
    <t>18890345312</t>
  </si>
  <si>
    <t>邵明昊</t>
  </si>
  <si>
    <t>370802199808293012</t>
  </si>
  <si>
    <t>435840189@qq.com</t>
  </si>
  <si>
    <t>18262620676</t>
  </si>
  <si>
    <t>何桦</t>
  </si>
  <si>
    <t>142226199808111714</t>
  </si>
  <si>
    <t>352814736@qq.com</t>
  </si>
  <si>
    <t>13361645595</t>
  </si>
  <si>
    <t>赵婉莉</t>
  </si>
  <si>
    <t>342401199708300041</t>
  </si>
  <si>
    <t>1006359086@qq.com</t>
  </si>
  <si>
    <t>15555199796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</si>
</sst>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1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6" fontId="0" fillId="0" borderId="0" xfId="0" applyNumberFormat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49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49" fontId="0" fillId="2" borderId="1" xfId="0" applyNumberFormat="1" applyFont="1" applyFill="1" applyBorder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hidden="1"/>
    </xf>
    <xf numFmtId="49" fontId="0" fillId="0" borderId="1" xfId="0" applyNumberForma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176" fontId="2" fillId="0" borderId="3" xfId="0" applyNumberFormat="1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176" fontId="0" fillId="0" borderId="1" xfId="0" applyNumberFormat="1" applyBorder="1" applyAlignment="1" applyProtection="1">
      <alignment horizontal="center" vertical="center"/>
      <protection hidden="1"/>
    </xf>
    <xf numFmtId="176" fontId="0" fillId="0" borderId="5" xfId="0" applyNumberFormat="1" applyBorder="1" applyAlignment="1" applyProtection="1">
      <alignment horizontal="center" vertical="center"/>
      <protection hidden="1"/>
    </xf>
    <xf numFmtId="176" fontId="0" fillId="0" borderId="1" xfId="0" applyNumberFormat="1" applyFill="1" applyBorder="1" applyAlignment="1" applyProtection="1">
      <alignment horizontal="center" vertical="center"/>
      <protection hidden="1"/>
    </xf>
    <xf numFmtId="176" fontId="0" fillId="0" borderId="5" xfId="0" applyNumberForma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49" fontId="0" fillId="3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6" fontId="0" fillId="3" borderId="1" xfId="0" applyNumberFormat="1" applyFill="1" applyBorder="1" applyAlignment="1" applyProtection="1">
      <alignment horizontal="center" vertical="center"/>
      <protection hidden="1"/>
    </xf>
    <xf numFmtId="176" fontId="0" fillId="3" borderId="5" xfId="0" applyNumberForma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51881153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9"/>
  <sheetViews>
    <sheetView tabSelected="1" workbookViewId="0">
      <selection activeCell="X7" sqref="X7"/>
    </sheetView>
  </sheetViews>
  <sheetFormatPr defaultColWidth="9" defaultRowHeight="18" customHeight="1"/>
  <cols>
    <col min="1" max="1" width="5" style="2" customWidth="1"/>
    <col min="2" max="2" width="8" style="3" customWidth="1"/>
    <col min="3" max="3" width="5.125" style="4" customWidth="1"/>
    <col min="4" max="4" width="19.625" style="4" hidden="1" customWidth="1"/>
    <col min="5" max="5" width="19.75" style="4" hidden="1" customWidth="1"/>
    <col min="6" max="6" width="12.75" style="4" hidden="1" customWidth="1"/>
    <col min="7" max="7" width="13.75" style="4" customWidth="1"/>
    <col min="8" max="8" width="16" style="4" customWidth="1"/>
    <col min="9" max="9" width="3.75" style="4" hidden="1" customWidth="1"/>
    <col min="10" max="10" width="4" style="4" hidden="1" customWidth="1"/>
    <col min="11" max="11" width="3.75" style="4" hidden="1" customWidth="1"/>
    <col min="12" max="12" width="4.5" style="4" hidden="1" customWidth="1"/>
    <col min="13" max="13" width="3.875" style="4" hidden="1" customWidth="1"/>
    <col min="14" max="15" width="9" style="4" hidden="1" customWidth="1"/>
    <col min="16" max="16" width="4.125" style="4" hidden="1" customWidth="1"/>
    <col min="17" max="18" width="4.625" style="4" hidden="1" customWidth="1"/>
    <col min="19" max="19" width="9" style="4" hidden="1" customWidth="1"/>
    <col min="20" max="20" width="10.25" style="5" customWidth="1"/>
    <col min="21" max="21" width="9" style="4" hidden="1" customWidth="1"/>
    <col min="22" max="22" width="12.625" style="4" hidden="1" customWidth="1"/>
    <col min="23" max="23" width="7.75" style="4" customWidth="1"/>
    <col min="24" max="24" width="9.25" style="4" customWidth="1"/>
    <col min="25" max="25" width="11.375" style="6" customWidth="1"/>
    <col min="26" max="26" width="9" style="4" hidden="1" customWidth="1"/>
    <col min="27" max="28" width="9" style="4"/>
    <col min="29" max="16384" width="9" style="7"/>
  </cols>
  <sheetData>
    <row r="1" ht="57" customHeight="1" spans="1:26">
      <c r="A1" s="8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/>
      <c r="J1" s="10"/>
      <c r="K1" s="10"/>
      <c r="L1" s="10"/>
      <c r="M1" s="10"/>
      <c r="N1" s="21" t="s">
        <v>8</v>
      </c>
      <c r="O1" s="22" t="s">
        <v>9</v>
      </c>
      <c r="P1" s="23"/>
      <c r="Q1" s="23"/>
      <c r="R1" s="23"/>
      <c r="S1" s="22" t="s">
        <v>10</v>
      </c>
      <c r="T1" s="24" t="s">
        <v>11</v>
      </c>
      <c r="U1" s="23" t="s">
        <v>12</v>
      </c>
      <c r="V1" s="23"/>
      <c r="W1" s="22" t="s">
        <v>13</v>
      </c>
      <c r="X1" s="25" t="s">
        <v>14</v>
      </c>
      <c r="Y1" s="30" t="s">
        <v>15</v>
      </c>
      <c r="Z1" s="22" t="s">
        <v>16</v>
      </c>
    </row>
    <row r="2" customHeight="1" spans="1:26">
      <c r="A2" s="11">
        <v>1</v>
      </c>
      <c r="B2" s="12" t="s">
        <v>17</v>
      </c>
      <c r="C2" s="13" t="s">
        <v>18</v>
      </c>
      <c r="D2" s="13" t="s">
        <v>19</v>
      </c>
      <c r="E2" s="13" t="s">
        <v>20</v>
      </c>
      <c r="F2" s="13" t="s">
        <v>21</v>
      </c>
      <c r="G2" s="14" t="s">
        <v>22</v>
      </c>
      <c r="H2" s="13" t="s">
        <v>23</v>
      </c>
      <c r="I2" s="13">
        <v>92</v>
      </c>
      <c r="J2" s="13">
        <v>90</v>
      </c>
      <c r="K2" s="13">
        <v>90</v>
      </c>
      <c r="L2" s="13">
        <v>90</v>
      </c>
      <c r="M2" s="13">
        <v>95</v>
      </c>
      <c r="N2" s="13">
        <f t="shared" ref="N2:N33" si="0">(M2+L2+K2+J2+I2)/5</f>
        <v>91.4</v>
      </c>
      <c r="O2" s="13">
        <f>N2*0.7</f>
        <v>63.98</v>
      </c>
      <c r="P2" s="13">
        <v>91</v>
      </c>
      <c r="Q2" s="13">
        <v>91</v>
      </c>
      <c r="R2" s="13">
        <f>(Q2+P2)/2</f>
        <v>91</v>
      </c>
      <c r="S2" s="13">
        <f>R2*0.3</f>
        <v>27.3</v>
      </c>
      <c r="T2" s="26">
        <f>(O2+S2)*0.5</f>
        <v>45.64</v>
      </c>
      <c r="U2" s="13">
        <v>133</v>
      </c>
      <c r="V2" s="13">
        <f>U2/150*100</f>
        <v>88.6666666666667</v>
      </c>
      <c r="W2" s="26">
        <f>V2*0.5</f>
        <v>44.3333333333333</v>
      </c>
      <c r="X2" s="27">
        <f>W2+T2</f>
        <v>89.9733333333333</v>
      </c>
      <c r="Y2" s="13" t="s">
        <v>24</v>
      </c>
      <c r="Z2" s="31"/>
    </row>
    <row r="3" customHeight="1" spans="1:26">
      <c r="A3" s="11">
        <v>2</v>
      </c>
      <c r="B3" s="12" t="s">
        <v>25</v>
      </c>
      <c r="C3" s="13" t="s">
        <v>18</v>
      </c>
      <c r="D3" s="13" t="s">
        <v>26</v>
      </c>
      <c r="E3" s="13" t="s">
        <v>27</v>
      </c>
      <c r="F3" s="13" t="s">
        <v>28</v>
      </c>
      <c r="G3" s="14" t="s">
        <v>29</v>
      </c>
      <c r="H3" s="13" t="s">
        <v>23</v>
      </c>
      <c r="I3" s="13">
        <v>85</v>
      </c>
      <c r="J3" s="13">
        <v>90</v>
      </c>
      <c r="K3" s="13">
        <v>85</v>
      </c>
      <c r="L3" s="13">
        <v>96</v>
      </c>
      <c r="M3" s="13">
        <v>93</v>
      </c>
      <c r="N3" s="13">
        <f t="shared" si="0"/>
        <v>89.8</v>
      </c>
      <c r="O3" s="13">
        <f t="shared" ref="O3:O32" si="1">N3*0.7</f>
        <v>62.86</v>
      </c>
      <c r="P3" s="13"/>
      <c r="Q3" s="13"/>
      <c r="R3" s="13">
        <v>93</v>
      </c>
      <c r="S3" s="13">
        <f t="shared" ref="S3:S32" si="2">R3*0.3</f>
        <v>27.9</v>
      </c>
      <c r="T3" s="26">
        <f t="shared" ref="T3:T32" si="3">(O3+S3)*0.5</f>
        <v>45.38</v>
      </c>
      <c r="U3" s="13">
        <v>124</v>
      </c>
      <c r="V3" s="13">
        <f t="shared" ref="V3:V32" si="4">U3/150*100</f>
        <v>82.6666666666667</v>
      </c>
      <c r="W3" s="26">
        <f t="shared" ref="W3:W32" si="5">V3*0.5</f>
        <v>41.3333333333333</v>
      </c>
      <c r="X3" s="27">
        <f t="shared" ref="X3:X32" si="6">W3+T3</f>
        <v>86.7133333333333</v>
      </c>
      <c r="Y3" s="14" t="s">
        <v>30</v>
      </c>
      <c r="Z3" s="31"/>
    </row>
    <row r="4" customHeight="1" spans="1:26">
      <c r="A4" s="11">
        <v>3</v>
      </c>
      <c r="B4" s="12" t="s">
        <v>31</v>
      </c>
      <c r="C4" s="13" t="s">
        <v>32</v>
      </c>
      <c r="D4" s="13" t="s">
        <v>33</v>
      </c>
      <c r="E4" s="13" t="s">
        <v>34</v>
      </c>
      <c r="F4" s="13" t="s">
        <v>35</v>
      </c>
      <c r="G4" s="14" t="s">
        <v>36</v>
      </c>
      <c r="H4" s="13" t="s">
        <v>37</v>
      </c>
      <c r="I4" s="13">
        <v>84</v>
      </c>
      <c r="J4" s="13">
        <v>95</v>
      </c>
      <c r="K4" s="13">
        <v>90</v>
      </c>
      <c r="L4" s="13">
        <v>94</v>
      </c>
      <c r="M4" s="13">
        <v>95</v>
      </c>
      <c r="N4" s="13">
        <f t="shared" si="0"/>
        <v>91.6</v>
      </c>
      <c r="O4" s="13">
        <f t="shared" si="1"/>
        <v>64.12</v>
      </c>
      <c r="P4" s="13">
        <v>83</v>
      </c>
      <c r="Q4" s="13">
        <v>87</v>
      </c>
      <c r="R4" s="13">
        <f>(Q4+P4)/2</f>
        <v>85</v>
      </c>
      <c r="S4" s="13">
        <f t="shared" si="2"/>
        <v>25.5</v>
      </c>
      <c r="T4" s="26">
        <f t="shared" si="3"/>
        <v>44.81</v>
      </c>
      <c r="U4" s="13">
        <v>123</v>
      </c>
      <c r="V4" s="13">
        <f t="shared" si="4"/>
        <v>82</v>
      </c>
      <c r="W4" s="26">
        <f t="shared" si="5"/>
        <v>41</v>
      </c>
      <c r="X4" s="27">
        <f t="shared" si="6"/>
        <v>85.81</v>
      </c>
      <c r="Y4" s="14" t="s">
        <v>24</v>
      </c>
      <c r="Z4" s="31"/>
    </row>
    <row r="5" customHeight="1" spans="1:26">
      <c r="A5" s="11">
        <v>4</v>
      </c>
      <c r="B5" s="12" t="s">
        <v>38</v>
      </c>
      <c r="C5" s="13" t="s">
        <v>32</v>
      </c>
      <c r="D5" s="13" t="s">
        <v>39</v>
      </c>
      <c r="E5" s="13" t="s">
        <v>40</v>
      </c>
      <c r="F5" s="13" t="s">
        <v>41</v>
      </c>
      <c r="G5" s="14" t="s">
        <v>42</v>
      </c>
      <c r="H5" s="13" t="s">
        <v>43</v>
      </c>
      <c r="I5" s="13">
        <v>93</v>
      </c>
      <c r="J5" s="13">
        <v>96</v>
      </c>
      <c r="K5" s="13">
        <v>92</v>
      </c>
      <c r="L5" s="13">
        <v>90</v>
      </c>
      <c r="M5" s="13">
        <v>80</v>
      </c>
      <c r="N5" s="13">
        <f t="shared" si="0"/>
        <v>90.2</v>
      </c>
      <c r="O5" s="13">
        <f t="shared" si="1"/>
        <v>63.14</v>
      </c>
      <c r="P5" s="13"/>
      <c r="Q5" s="13"/>
      <c r="R5" s="13">
        <v>82.5</v>
      </c>
      <c r="S5" s="13">
        <f t="shared" si="2"/>
        <v>24.75</v>
      </c>
      <c r="T5" s="26">
        <f t="shared" si="3"/>
        <v>43.945</v>
      </c>
      <c r="U5" s="13">
        <v>125</v>
      </c>
      <c r="V5" s="13">
        <f t="shared" si="4"/>
        <v>83.3333333333333</v>
      </c>
      <c r="W5" s="26">
        <f t="shared" si="5"/>
        <v>41.6666666666667</v>
      </c>
      <c r="X5" s="27">
        <f t="shared" si="6"/>
        <v>85.6116666666667</v>
      </c>
      <c r="Y5" s="14" t="s">
        <v>30</v>
      </c>
      <c r="Z5" s="31"/>
    </row>
    <row r="6" customHeight="1" spans="1:26">
      <c r="A6" s="11">
        <v>5</v>
      </c>
      <c r="B6" s="15" t="s">
        <v>44</v>
      </c>
      <c r="C6" s="13" t="s">
        <v>32</v>
      </c>
      <c r="D6" s="13" t="s">
        <v>45</v>
      </c>
      <c r="E6" s="13" t="s">
        <v>46</v>
      </c>
      <c r="F6" s="13" t="s">
        <v>47</v>
      </c>
      <c r="G6" s="14" t="s">
        <v>42</v>
      </c>
      <c r="H6" s="13" t="s">
        <v>48</v>
      </c>
      <c r="I6" s="13">
        <v>85</v>
      </c>
      <c r="J6" s="13">
        <v>90</v>
      </c>
      <c r="K6" s="13">
        <v>90</v>
      </c>
      <c r="L6" s="13">
        <v>84</v>
      </c>
      <c r="M6" s="13">
        <v>92</v>
      </c>
      <c r="N6" s="13">
        <f t="shared" si="0"/>
        <v>88.2</v>
      </c>
      <c r="O6" s="13">
        <f t="shared" si="1"/>
        <v>61.74</v>
      </c>
      <c r="P6" s="13"/>
      <c r="Q6" s="13"/>
      <c r="R6" s="13">
        <v>88</v>
      </c>
      <c r="S6" s="13">
        <f t="shared" si="2"/>
        <v>26.4</v>
      </c>
      <c r="T6" s="26">
        <f t="shared" si="3"/>
        <v>44.07</v>
      </c>
      <c r="U6" s="13">
        <v>123</v>
      </c>
      <c r="V6" s="13">
        <f t="shared" si="4"/>
        <v>82</v>
      </c>
      <c r="W6" s="26">
        <f t="shared" si="5"/>
        <v>41</v>
      </c>
      <c r="X6" s="27">
        <f t="shared" si="6"/>
        <v>85.07</v>
      </c>
      <c r="Y6" s="14" t="s">
        <v>30</v>
      </c>
      <c r="Z6" s="31"/>
    </row>
    <row r="7" customHeight="1" spans="1:26">
      <c r="A7" s="11">
        <v>6</v>
      </c>
      <c r="B7" s="12" t="s">
        <v>49</v>
      </c>
      <c r="C7" s="13" t="s">
        <v>32</v>
      </c>
      <c r="D7" s="13" t="s">
        <v>50</v>
      </c>
      <c r="E7" s="13" t="s">
        <v>51</v>
      </c>
      <c r="F7" s="13" t="s">
        <v>52</v>
      </c>
      <c r="G7" s="14" t="s">
        <v>53</v>
      </c>
      <c r="H7" s="13" t="s">
        <v>37</v>
      </c>
      <c r="I7" s="13">
        <v>90</v>
      </c>
      <c r="J7" s="13">
        <v>95</v>
      </c>
      <c r="K7" s="13">
        <v>95</v>
      </c>
      <c r="L7" s="13">
        <v>95</v>
      </c>
      <c r="M7" s="13">
        <v>90</v>
      </c>
      <c r="N7" s="13">
        <f t="shared" si="0"/>
        <v>93</v>
      </c>
      <c r="O7" s="13">
        <f t="shared" si="1"/>
        <v>65.1</v>
      </c>
      <c r="P7" s="13">
        <v>82</v>
      </c>
      <c r="Q7" s="13">
        <v>80</v>
      </c>
      <c r="R7" s="13">
        <f>(Q7+P7)/2</f>
        <v>81</v>
      </c>
      <c r="S7" s="13">
        <f t="shared" si="2"/>
        <v>24.3</v>
      </c>
      <c r="T7" s="26">
        <f t="shared" si="3"/>
        <v>44.7</v>
      </c>
      <c r="U7" s="13">
        <v>121</v>
      </c>
      <c r="V7" s="13">
        <f t="shared" si="4"/>
        <v>80.6666666666667</v>
      </c>
      <c r="W7" s="26">
        <f t="shared" si="5"/>
        <v>40.3333333333333</v>
      </c>
      <c r="X7" s="27">
        <f t="shared" si="6"/>
        <v>85.0333333333333</v>
      </c>
      <c r="Y7" s="14" t="s">
        <v>24</v>
      </c>
      <c r="Z7" s="31"/>
    </row>
    <row r="8" customHeight="1" spans="1:26">
      <c r="A8" s="11">
        <v>7</v>
      </c>
      <c r="B8" s="12" t="s">
        <v>54</v>
      </c>
      <c r="C8" s="13" t="s">
        <v>18</v>
      </c>
      <c r="D8" s="13" t="s">
        <v>55</v>
      </c>
      <c r="E8" s="13" t="s">
        <v>56</v>
      </c>
      <c r="F8" s="13" t="s">
        <v>57</v>
      </c>
      <c r="G8" s="14" t="s">
        <v>58</v>
      </c>
      <c r="H8" s="13" t="s">
        <v>59</v>
      </c>
      <c r="I8" s="13">
        <v>94</v>
      </c>
      <c r="J8" s="13">
        <v>96</v>
      </c>
      <c r="K8" s="13">
        <v>96</v>
      </c>
      <c r="L8" s="13">
        <v>96</v>
      </c>
      <c r="M8" s="13">
        <v>90</v>
      </c>
      <c r="N8" s="13">
        <f t="shared" si="0"/>
        <v>94.4</v>
      </c>
      <c r="O8" s="13">
        <f t="shared" si="1"/>
        <v>66.08</v>
      </c>
      <c r="P8" s="13"/>
      <c r="Q8" s="13"/>
      <c r="R8" s="13">
        <v>82.5</v>
      </c>
      <c r="S8" s="13">
        <f t="shared" si="2"/>
        <v>24.75</v>
      </c>
      <c r="T8" s="26">
        <f t="shared" si="3"/>
        <v>45.415</v>
      </c>
      <c r="U8" s="13">
        <v>118</v>
      </c>
      <c r="V8" s="13">
        <f t="shared" si="4"/>
        <v>78.6666666666667</v>
      </c>
      <c r="W8" s="26">
        <f t="shared" si="5"/>
        <v>39.3333333333333</v>
      </c>
      <c r="X8" s="27">
        <f t="shared" si="6"/>
        <v>84.7483333333333</v>
      </c>
      <c r="Y8" s="14" t="s">
        <v>30</v>
      </c>
      <c r="Z8" s="31"/>
    </row>
    <row r="9" customHeight="1" spans="1:26">
      <c r="A9" s="11">
        <v>8</v>
      </c>
      <c r="B9" s="12" t="s">
        <v>60</v>
      </c>
      <c r="C9" s="13" t="s">
        <v>32</v>
      </c>
      <c r="D9" s="13" t="s">
        <v>61</v>
      </c>
      <c r="E9" s="13" t="s">
        <v>62</v>
      </c>
      <c r="F9" s="13" t="s">
        <v>63</v>
      </c>
      <c r="G9" s="14" t="s">
        <v>64</v>
      </c>
      <c r="H9" s="13" t="s">
        <v>23</v>
      </c>
      <c r="I9" s="13">
        <v>94</v>
      </c>
      <c r="J9" s="13">
        <v>93</v>
      </c>
      <c r="K9" s="13">
        <v>93</v>
      </c>
      <c r="L9" s="13">
        <v>84</v>
      </c>
      <c r="M9" s="13">
        <v>90</v>
      </c>
      <c r="N9" s="13">
        <f t="shared" si="0"/>
        <v>90.8</v>
      </c>
      <c r="O9" s="13">
        <f t="shared" si="1"/>
        <v>63.56</v>
      </c>
      <c r="P9" s="13"/>
      <c r="Q9" s="13"/>
      <c r="R9" s="13">
        <v>79.5</v>
      </c>
      <c r="S9" s="13">
        <f t="shared" si="2"/>
        <v>23.85</v>
      </c>
      <c r="T9" s="26">
        <f t="shared" si="3"/>
        <v>43.705</v>
      </c>
      <c r="U9" s="13">
        <v>123</v>
      </c>
      <c r="V9" s="13">
        <f t="shared" si="4"/>
        <v>82</v>
      </c>
      <c r="W9" s="26">
        <f t="shared" si="5"/>
        <v>41</v>
      </c>
      <c r="X9" s="27">
        <f t="shared" si="6"/>
        <v>84.705</v>
      </c>
      <c r="Y9" s="14" t="s">
        <v>24</v>
      </c>
      <c r="Z9" s="31"/>
    </row>
    <row r="10" customHeight="1" spans="1:26">
      <c r="A10" s="11">
        <v>9</v>
      </c>
      <c r="B10" s="12" t="s">
        <v>65</v>
      </c>
      <c r="C10" s="13" t="s">
        <v>32</v>
      </c>
      <c r="D10" s="13" t="s">
        <v>66</v>
      </c>
      <c r="E10" s="13" t="s">
        <v>67</v>
      </c>
      <c r="F10" s="13" t="s">
        <v>68</v>
      </c>
      <c r="G10" s="14" t="s">
        <v>69</v>
      </c>
      <c r="H10" s="13" t="s">
        <v>23</v>
      </c>
      <c r="I10" s="13">
        <v>87</v>
      </c>
      <c r="J10" s="13">
        <v>88</v>
      </c>
      <c r="K10" s="13">
        <v>88</v>
      </c>
      <c r="L10" s="13">
        <v>90</v>
      </c>
      <c r="M10" s="13">
        <v>75</v>
      </c>
      <c r="N10" s="13">
        <f t="shared" si="0"/>
        <v>85.6</v>
      </c>
      <c r="O10" s="13">
        <f t="shared" si="1"/>
        <v>59.92</v>
      </c>
      <c r="P10" s="13">
        <v>92</v>
      </c>
      <c r="Q10" s="13">
        <v>93</v>
      </c>
      <c r="R10" s="13">
        <f>(Q10+P10)/2</f>
        <v>92.5</v>
      </c>
      <c r="S10" s="13">
        <f t="shared" si="2"/>
        <v>27.75</v>
      </c>
      <c r="T10" s="26">
        <f t="shared" si="3"/>
        <v>43.835</v>
      </c>
      <c r="U10" s="13">
        <v>122</v>
      </c>
      <c r="V10" s="13">
        <f t="shared" si="4"/>
        <v>81.3333333333333</v>
      </c>
      <c r="W10" s="26">
        <f t="shared" si="5"/>
        <v>40.6666666666667</v>
      </c>
      <c r="X10" s="27">
        <f t="shared" si="6"/>
        <v>84.5016666666667</v>
      </c>
      <c r="Y10" s="14" t="s">
        <v>24</v>
      </c>
      <c r="Z10" s="31"/>
    </row>
    <row r="11" customHeight="1" spans="1:26">
      <c r="A11" s="11">
        <v>10</v>
      </c>
      <c r="B11" s="12" t="s">
        <v>70</v>
      </c>
      <c r="C11" s="13" t="s">
        <v>18</v>
      </c>
      <c r="D11" s="13" t="s">
        <v>71</v>
      </c>
      <c r="E11" s="13" t="s">
        <v>72</v>
      </c>
      <c r="F11" s="13" t="s">
        <v>73</v>
      </c>
      <c r="G11" s="14" t="s">
        <v>74</v>
      </c>
      <c r="H11" s="13" t="s">
        <v>37</v>
      </c>
      <c r="I11" s="13">
        <v>93</v>
      </c>
      <c r="J11" s="13">
        <v>90</v>
      </c>
      <c r="K11" s="13">
        <v>85</v>
      </c>
      <c r="L11" s="13">
        <v>94</v>
      </c>
      <c r="M11" s="13">
        <v>96</v>
      </c>
      <c r="N11" s="13">
        <f t="shared" si="0"/>
        <v>91.6</v>
      </c>
      <c r="O11" s="13">
        <f t="shared" si="1"/>
        <v>64.12</v>
      </c>
      <c r="P11" s="13">
        <v>94</v>
      </c>
      <c r="Q11" s="13">
        <v>94</v>
      </c>
      <c r="R11" s="13">
        <f>(Q11+P11)/2</f>
        <v>94</v>
      </c>
      <c r="S11" s="13">
        <f t="shared" si="2"/>
        <v>28.2</v>
      </c>
      <c r="T11" s="26">
        <f t="shared" si="3"/>
        <v>46.16</v>
      </c>
      <c r="U11" s="13">
        <v>115</v>
      </c>
      <c r="V11" s="13">
        <f t="shared" si="4"/>
        <v>76.6666666666667</v>
      </c>
      <c r="W11" s="26">
        <f t="shared" si="5"/>
        <v>38.3333333333333</v>
      </c>
      <c r="X11" s="27">
        <f t="shared" si="6"/>
        <v>84.4933333333333</v>
      </c>
      <c r="Y11" s="14" t="s">
        <v>24</v>
      </c>
      <c r="Z11" s="31"/>
    </row>
    <row r="12" customHeight="1" spans="1:26">
      <c r="A12" s="11">
        <v>11</v>
      </c>
      <c r="B12" s="12" t="s">
        <v>75</v>
      </c>
      <c r="C12" s="16" t="s">
        <v>32</v>
      </c>
      <c r="D12" s="13" t="s">
        <v>76</v>
      </c>
      <c r="E12" s="13" t="s">
        <v>77</v>
      </c>
      <c r="F12" s="13" t="s">
        <v>78</v>
      </c>
      <c r="G12" s="14" t="s">
        <v>36</v>
      </c>
      <c r="H12" s="13" t="s">
        <v>37</v>
      </c>
      <c r="I12" s="13">
        <v>85</v>
      </c>
      <c r="J12" s="13">
        <v>93</v>
      </c>
      <c r="K12" s="13">
        <v>83</v>
      </c>
      <c r="L12" s="13">
        <v>78</v>
      </c>
      <c r="M12" s="13">
        <v>90</v>
      </c>
      <c r="N12" s="13">
        <f t="shared" si="0"/>
        <v>85.8</v>
      </c>
      <c r="O12" s="13">
        <f t="shared" si="1"/>
        <v>60.06</v>
      </c>
      <c r="P12" s="13">
        <v>90</v>
      </c>
      <c r="Q12" s="13">
        <v>91</v>
      </c>
      <c r="R12" s="13">
        <f>(Q12+P12)/2</f>
        <v>90.5</v>
      </c>
      <c r="S12" s="13">
        <f t="shared" si="2"/>
        <v>27.15</v>
      </c>
      <c r="T12" s="26">
        <f t="shared" si="3"/>
        <v>43.605</v>
      </c>
      <c r="U12" s="13">
        <v>122</v>
      </c>
      <c r="V12" s="13">
        <f t="shared" si="4"/>
        <v>81.3333333333333</v>
      </c>
      <c r="W12" s="26">
        <f t="shared" si="5"/>
        <v>40.6666666666667</v>
      </c>
      <c r="X12" s="27">
        <f t="shared" si="6"/>
        <v>84.2716666666667</v>
      </c>
      <c r="Y12" s="14" t="s">
        <v>24</v>
      </c>
      <c r="Z12" s="31"/>
    </row>
    <row r="13" customHeight="1" spans="1:26">
      <c r="A13" s="11">
        <v>12</v>
      </c>
      <c r="B13" s="12" t="s">
        <v>79</v>
      </c>
      <c r="C13" s="13" t="s">
        <v>32</v>
      </c>
      <c r="D13" s="13" t="s">
        <v>80</v>
      </c>
      <c r="E13" s="13" t="s">
        <v>81</v>
      </c>
      <c r="F13" s="13" t="s">
        <v>82</v>
      </c>
      <c r="G13" s="14" t="s">
        <v>83</v>
      </c>
      <c r="H13" s="13" t="s">
        <v>37</v>
      </c>
      <c r="I13" s="13">
        <v>80</v>
      </c>
      <c r="J13" s="13">
        <v>91</v>
      </c>
      <c r="K13" s="13">
        <v>90</v>
      </c>
      <c r="L13" s="13">
        <v>93</v>
      </c>
      <c r="M13" s="13">
        <v>88</v>
      </c>
      <c r="N13" s="13">
        <f t="shared" si="0"/>
        <v>88.4</v>
      </c>
      <c r="O13" s="13">
        <f t="shared" si="1"/>
        <v>61.88</v>
      </c>
      <c r="P13" s="13">
        <v>82</v>
      </c>
      <c r="Q13" s="13">
        <v>86</v>
      </c>
      <c r="R13" s="13">
        <f>(Q13+P13)/2</f>
        <v>84</v>
      </c>
      <c r="S13" s="13">
        <f t="shared" si="2"/>
        <v>25.2</v>
      </c>
      <c r="T13" s="26">
        <f t="shared" si="3"/>
        <v>43.54</v>
      </c>
      <c r="U13" s="13">
        <v>122</v>
      </c>
      <c r="V13" s="13">
        <f t="shared" si="4"/>
        <v>81.3333333333333</v>
      </c>
      <c r="W13" s="26">
        <f t="shared" si="5"/>
        <v>40.6666666666667</v>
      </c>
      <c r="X13" s="27">
        <f t="shared" si="6"/>
        <v>84.2066666666667</v>
      </c>
      <c r="Y13" s="14" t="s">
        <v>24</v>
      </c>
      <c r="Z13" s="31"/>
    </row>
    <row r="14" customHeight="1" spans="1:26">
      <c r="A14" s="11">
        <v>13</v>
      </c>
      <c r="B14" s="12" t="s">
        <v>84</v>
      </c>
      <c r="C14" s="13" t="s">
        <v>32</v>
      </c>
      <c r="D14" s="13" t="s">
        <v>85</v>
      </c>
      <c r="E14" s="13" t="s">
        <v>86</v>
      </c>
      <c r="F14" s="13" t="s">
        <v>87</v>
      </c>
      <c r="G14" s="14" t="s">
        <v>88</v>
      </c>
      <c r="H14" s="13" t="s">
        <v>37</v>
      </c>
      <c r="I14" s="13">
        <v>85</v>
      </c>
      <c r="J14" s="13">
        <v>90</v>
      </c>
      <c r="K14" s="13">
        <v>91</v>
      </c>
      <c r="L14" s="13">
        <v>82</v>
      </c>
      <c r="M14" s="13">
        <v>94</v>
      </c>
      <c r="N14" s="13">
        <f t="shared" si="0"/>
        <v>88.4</v>
      </c>
      <c r="O14" s="13">
        <f t="shared" si="1"/>
        <v>61.88</v>
      </c>
      <c r="P14" s="13"/>
      <c r="Q14" s="13"/>
      <c r="R14" s="13">
        <v>85</v>
      </c>
      <c r="S14" s="13">
        <f t="shared" si="2"/>
        <v>25.5</v>
      </c>
      <c r="T14" s="26">
        <f t="shared" si="3"/>
        <v>43.69</v>
      </c>
      <c r="U14" s="13">
        <v>121</v>
      </c>
      <c r="V14" s="13">
        <f t="shared" si="4"/>
        <v>80.6666666666667</v>
      </c>
      <c r="W14" s="26">
        <f t="shared" si="5"/>
        <v>40.3333333333333</v>
      </c>
      <c r="X14" s="27">
        <f t="shared" si="6"/>
        <v>84.0233333333333</v>
      </c>
      <c r="Y14" s="14" t="s">
        <v>30</v>
      </c>
      <c r="Z14" s="31"/>
    </row>
    <row r="15" customHeight="1" spans="1:26">
      <c r="A15" s="11">
        <v>14</v>
      </c>
      <c r="B15" s="12" t="s">
        <v>89</v>
      </c>
      <c r="C15" s="13" t="s">
        <v>32</v>
      </c>
      <c r="D15" s="13" t="s">
        <v>90</v>
      </c>
      <c r="E15" s="13" t="s">
        <v>91</v>
      </c>
      <c r="F15" s="13" t="s">
        <v>92</v>
      </c>
      <c r="G15" s="14" t="s">
        <v>93</v>
      </c>
      <c r="H15" s="13" t="s">
        <v>37</v>
      </c>
      <c r="I15" s="13">
        <v>90</v>
      </c>
      <c r="J15" s="13">
        <v>95</v>
      </c>
      <c r="K15" s="13">
        <v>95</v>
      </c>
      <c r="L15" s="13">
        <v>95</v>
      </c>
      <c r="M15" s="13">
        <v>90</v>
      </c>
      <c r="N15" s="13">
        <f t="shared" si="0"/>
        <v>93</v>
      </c>
      <c r="O15" s="13">
        <f t="shared" ref="O15:O20" si="7">N15*0.7</f>
        <v>65.1</v>
      </c>
      <c r="P15" s="13"/>
      <c r="Q15" s="13"/>
      <c r="R15" s="13">
        <v>89</v>
      </c>
      <c r="S15" s="13">
        <f t="shared" ref="S15:S20" si="8">R15*0.3</f>
        <v>26.7</v>
      </c>
      <c r="T15" s="26">
        <f t="shared" ref="T15:T20" si="9">(O15+S15)*0.5</f>
        <v>45.9</v>
      </c>
      <c r="U15" s="13">
        <v>114</v>
      </c>
      <c r="V15" s="13">
        <f t="shared" ref="V15:V20" si="10">U15/150*100</f>
        <v>76</v>
      </c>
      <c r="W15" s="26">
        <f t="shared" ref="W15:W20" si="11">V15*0.5</f>
        <v>38</v>
      </c>
      <c r="X15" s="27">
        <f t="shared" ref="X15:X20" si="12">W15+T15</f>
        <v>83.9</v>
      </c>
      <c r="Y15" s="14" t="s">
        <v>30</v>
      </c>
      <c r="Z15" s="31"/>
    </row>
    <row r="16" customHeight="1" spans="1:26">
      <c r="A16" s="11">
        <v>15</v>
      </c>
      <c r="B16" s="12" t="s">
        <v>94</v>
      </c>
      <c r="C16" s="13" t="s">
        <v>32</v>
      </c>
      <c r="D16" s="13" t="s">
        <v>95</v>
      </c>
      <c r="E16" s="13" t="s">
        <v>96</v>
      </c>
      <c r="F16" s="13" t="s">
        <v>97</v>
      </c>
      <c r="G16" s="14" t="s">
        <v>98</v>
      </c>
      <c r="H16" s="13" t="s">
        <v>59</v>
      </c>
      <c r="I16" s="13">
        <v>86</v>
      </c>
      <c r="J16" s="13">
        <v>83</v>
      </c>
      <c r="K16" s="13">
        <v>90</v>
      </c>
      <c r="L16" s="13">
        <v>92</v>
      </c>
      <c r="M16" s="13">
        <v>95</v>
      </c>
      <c r="N16" s="13">
        <f t="shared" si="0"/>
        <v>89.2</v>
      </c>
      <c r="O16" s="13">
        <f t="shared" si="7"/>
        <v>62.44</v>
      </c>
      <c r="P16" s="13">
        <v>87</v>
      </c>
      <c r="Q16" s="13">
        <v>81</v>
      </c>
      <c r="R16" s="13">
        <f>(Q16+P16)/2</f>
        <v>84</v>
      </c>
      <c r="S16" s="13">
        <f t="shared" si="8"/>
        <v>25.2</v>
      </c>
      <c r="T16" s="26">
        <f t="shared" si="9"/>
        <v>43.82</v>
      </c>
      <c r="U16" s="13">
        <v>120</v>
      </c>
      <c r="V16" s="13">
        <f t="shared" si="10"/>
        <v>80</v>
      </c>
      <c r="W16" s="26">
        <f t="shared" si="11"/>
        <v>40</v>
      </c>
      <c r="X16" s="27">
        <f t="shared" si="12"/>
        <v>83.82</v>
      </c>
      <c r="Y16" s="14" t="s">
        <v>24</v>
      </c>
      <c r="Z16" s="31"/>
    </row>
    <row r="17" customHeight="1" spans="1:26">
      <c r="A17" s="11">
        <v>16</v>
      </c>
      <c r="B17" s="12" t="s">
        <v>99</v>
      </c>
      <c r="C17" s="13" t="s">
        <v>32</v>
      </c>
      <c r="D17" s="13" t="s">
        <v>100</v>
      </c>
      <c r="E17" s="13" t="s">
        <v>101</v>
      </c>
      <c r="F17" s="13" t="s">
        <v>102</v>
      </c>
      <c r="G17" s="17" t="s">
        <v>103</v>
      </c>
      <c r="H17" s="13" t="s">
        <v>37</v>
      </c>
      <c r="I17" s="13">
        <v>93</v>
      </c>
      <c r="J17" s="13">
        <v>88</v>
      </c>
      <c r="K17" s="13">
        <v>80</v>
      </c>
      <c r="L17" s="13">
        <v>80</v>
      </c>
      <c r="M17" s="13">
        <v>80</v>
      </c>
      <c r="N17" s="13">
        <f t="shared" si="0"/>
        <v>84.2</v>
      </c>
      <c r="O17" s="13">
        <f t="shared" si="7"/>
        <v>58.94</v>
      </c>
      <c r="P17" s="13">
        <v>80</v>
      </c>
      <c r="Q17" s="13">
        <v>80</v>
      </c>
      <c r="R17" s="13">
        <f>(Q17+P17)/2</f>
        <v>80</v>
      </c>
      <c r="S17" s="13">
        <f t="shared" si="8"/>
        <v>24</v>
      </c>
      <c r="T17" s="26">
        <f t="shared" si="9"/>
        <v>41.47</v>
      </c>
      <c r="U17" s="13">
        <v>127</v>
      </c>
      <c r="V17" s="13">
        <f t="shared" si="10"/>
        <v>84.6666666666667</v>
      </c>
      <c r="W17" s="26">
        <f t="shared" si="11"/>
        <v>42.3333333333333</v>
      </c>
      <c r="X17" s="27">
        <f t="shared" si="12"/>
        <v>83.8033333333333</v>
      </c>
      <c r="Y17" s="14" t="s">
        <v>24</v>
      </c>
      <c r="Z17" s="31"/>
    </row>
    <row r="18" customHeight="1" spans="1:26">
      <c r="A18" s="11">
        <v>17</v>
      </c>
      <c r="B18" s="12" t="s">
        <v>104</v>
      </c>
      <c r="C18" s="13" t="s">
        <v>32</v>
      </c>
      <c r="D18" s="13" t="s">
        <v>105</v>
      </c>
      <c r="E18" s="13" t="s">
        <v>106</v>
      </c>
      <c r="F18" s="13" t="s">
        <v>107</v>
      </c>
      <c r="G18" s="14" t="s">
        <v>108</v>
      </c>
      <c r="H18" s="13" t="s">
        <v>59</v>
      </c>
      <c r="I18" s="13">
        <v>90</v>
      </c>
      <c r="J18" s="13">
        <v>83</v>
      </c>
      <c r="K18" s="13">
        <v>83</v>
      </c>
      <c r="L18" s="13">
        <v>80</v>
      </c>
      <c r="M18" s="13">
        <v>95</v>
      </c>
      <c r="N18" s="13">
        <f t="shared" si="0"/>
        <v>86.2</v>
      </c>
      <c r="O18" s="13">
        <f t="shared" si="7"/>
        <v>60.34</v>
      </c>
      <c r="P18" s="13">
        <v>87</v>
      </c>
      <c r="Q18" s="13">
        <v>90</v>
      </c>
      <c r="R18" s="13">
        <f>(Q18+P18)/2</f>
        <v>88.5</v>
      </c>
      <c r="S18" s="13">
        <f t="shared" si="8"/>
        <v>26.55</v>
      </c>
      <c r="T18" s="26">
        <f t="shared" si="9"/>
        <v>43.445</v>
      </c>
      <c r="U18" s="13">
        <v>121</v>
      </c>
      <c r="V18" s="13">
        <f t="shared" si="10"/>
        <v>80.6666666666667</v>
      </c>
      <c r="W18" s="26">
        <f t="shared" si="11"/>
        <v>40.3333333333333</v>
      </c>
      <c r="X18" s="27">
        <f t="shared" si="12"/>
        <v>83.7783333333333</v>
      </c>
      <c r="Y18" s="14" t="s">
        <v>24</v>
      </c>
      <c r="Z18" s="31"/>
    </row>
    <row r="19" customHeight="1" spans="1:26">
      <c r="A19" s="11">
        <v>18</v>
      </c>
      <c r="B19" s="12" t="s">
        <v>109</v>
      </c>
      <c r="C19" s="13" t="s">
        <v>32</v>
      </c>
      <c r="D19" s="13" t="s">
        <v>110</v>
      </c>
      <c r="E19" s="13" t="s">
        <v>111</v>
      </c>
      <c r="F19" s="13" t="s">
        <v>112</v>
      </c>
      <c r="G19" s="14" t="s">
        <v>22</v>
      </c>
      <c r="H19" s="13" t="s">
        <v>113</v>
      </c>
      <c r="I19" s="13">
        <v>85</v>
      </c>
      <c r="J19" s="13">
        <v>89</v>
      </c>
      <c r="K19" s="13">
        <v>89</v>
      </c>
      <c r="L19" s="13">
        <v>85</v>
      </c>
      <c r="M19" s="13">
        <v>90</v>
      </c>
      <c r="N19" s="13">
        <f t="shared" si="0"/>
        <v>87.6</v>
      </c>
      <c r="O19" s="13">
        <f t="shared" si="7"/>
        <v>61.32</v>
      </c>
      <c r="P19" s="13">
        <v>75</v>
      </c>
      <c r="Q19" s="13">
        <v>80</v>
      </c>
      <c r="R19" s="13">
        <f>(Q19+P19)/2</f>
        <v>77.5</v>
      </c>
      <c r="S19" s="13">
        <f t="shared" si="8"/>
        <v>23.25</v>
      </c>
      <c r="T19" s="26">
        <f t="shared" si="9"/>
        <v>42.285</v>
      </c>
      <c r="U19" s="13">
        <v>124</v>
      </c>
      <c r="V19" s="13">
        <f t="shared" si="10"/>
        <v>82.6666666666667</v>
      </c>
      <c r="W19" s="26">
        <f t="shared" si="11"/>
        <v>41.3333333333333</v>
      </c>
      <c r="X19" s="27">
        <f t="shared" si="12"/>
        <v>83.6183333333333</v>
      </c>
      <c r="Y19" s="14" t="s">
        <v>24</v>
      </c>
      <c r="Z19" s="31"/>
    </row>
    <row r="20" customHeight="1" spans="1:26">
      <c r="A20" s="11">
        <v>19</v>
      </c>
      <c r="B20" s="12" t="s">
        <v>114</v>
      </c>
      <c r="C20" s="13" t="s">
        <v>32</v>
      </c>
      <c r="D20" s="13" t="s">
        <v>115</v>
      </c>
      <c r="E20" s="13" t="s">
        <v>116</v>
      </c>
      <c r="F20" s="13" t="s">
        <v>117</v>
      </c>
      <c r="G20" s="14" t="s">
        <v>118</v>
      </c>
      <c r="H20" s="13" t="s">
        <v>23</v>
      </c>
      <c r="I20" s="13">
        <v>83</v>
      </c>
      <c r="J20" s="13">
        <v>80</v>
      </c>
      <c r="K20" s="13">
        <v>79</v>
      </c>
      <c r="L20" s="13">
        <v>60</v>
      </c>
      <c r="M20" s="13">
        <v>80</v>
      </c>
      <c r="N20" s="13">
        <f t="shared" si="0"/>
        <v>76.4</v>
      </c>
      <c r="O20" s="13">
        <f t="shared" si="7"/>
        <v>53.48</v>
      </c>
      <c r="P20" s="13"/>
      <c r="Q20" s="13"/>
      <c r="R20" s="13">
        <v>92.5</v>
      </c>
      <c r="S20" s="13">
        <f t="shared" si="8"/>
        <v>27.75</v>
      </c>
      <c r="T20" s="26">
        <f t="shared" si="9"/>
        <v>40.615</v>
      </c>
      <c r="U20" s="13">
        <v>129</v>
      </c>
      <c r="V20" s="13">
        <f t="shared" si="10"/>
        <v>86</v>
      </c>
      <c r="W20" s="26">
        <f t="shared" si="11"/>
        <v>43</v>
      </c>
      <c r="X20" s="27">
        <f t="shared" si="12"/>
        <v>83.615</v>
      </c>
      <c r="Y20" s="14" t="s">
        <v>30</v>
      </c>
      <c r="Z20" s="31"/>
    </row>
    <row r="21" customHeight="1" spans="1:26">
      <c r="A21" s="11">
        <v>20</v>
      </c>
      <c r="B21" s="12" t="s">
        <v>119</v>
      </c>
      <c r="C21" s="13" t="s">
        <v>32</v>
      </c>
      <c r="D21" s="13" t="s">
        <v>120</v>
      </c>
      <c r="E21" s="13" t="s">
        <v>121</v>
      </c>
      <c r="F21" s="13" t="s">
        <v>122</v>
      </c>
      <c r="G21" s="14" t="s">
        <v>93</v>
      </c>
      <c r="H21" s="13" t="s">
        <v>37</v>
      </c>
      <c r="I21" s="13">
        <v>90</v>
      </c>
      <c r="J21" s="13">
        <v>85</v>
      </c>
      <c r="K21" s="13">
        <v>90</v>
      </c>
      <c r="L21" s="13">
        <v>94</v>
      </c>
      <c r="M21" s="13">
        <v>90</v>
      </c>
      <c r="N21" s="13">
        <f t="shared" si="0"/>
        <v>89.8</v>
      </c>
      <c r="O21" s="13">
        <f t="shared" si="1"/>
        <v>62.86</v>
      </c>
      <c r="P21" s="13">
        <v>93</v>
      </c>
      <c r="Q21" s="13">
        <v>93</v>
      </c>
      <c r="R21" s="13">
        <f t="shared" ref="R21:R23" si="13">(Q21+P21)/2</f>
        <v>93</v>
      </c>
      <c r="S21" s="13">
        <f t="shared" si="2"/>
        <v>27.9</v>
      </c>
      <c r="T21" s="26">
        <f t="shared" si="3"/>
        <v>45.38</v>
      </c>
      <c r="U21" s="13">
        <v>114</v>
      </c>
      <c r="V21" s="13">
        <f t="shared" si="4"/>
        <v>76</v>
      </c>
      <c r="W21" s="26">
        <f t="shared" si="5"/>
        <v>38</v>
      </c>
      <c r="X21" s="27">
        <f t="shared" si="6"/>
        <v>83.38</v>
      </c>
      <c r="Y21" s="14" t="s">
        <v>24</v>
      </c>
      <c r="Z21" s="31"/>
    </row>
    <row r="22" customHeight="1" spans="1:26">
      <c r="A22" s="11">
        <v>21</v>
      </c>
      <c r="B22" s="12" t="s">
        <v>123</v>
      </c>
      <c r="C22" s="13" t="s">
        <v>32</v>
      </c>
      <c r="D22" s="13" t="s">
        <v>124</v>
      </c>
      <c r="E22" s="13" t="s">
        <v>125</v>
      </c>
      <c r="F22" s="13" t="s">
        <v>126</v>
      </c>
      <c r="G22" s="14" t="s">
        <v>127</v>
      </c>
      <c r="H22" s="13" t="s">
        <v>37</v>
      </c>
      <c r="I22" s="13">
        <v>85</v>
      </c>
      <c r="J22" s="13">
        <v>88</v>
      </c>
      <c r="K22" s="13">
        <v>88</v>
      </c>
      <c r="L22" s="13">
        <v>84</v>
      </c>
      <c r="M22" s="13">
        <v>80</v>
      </c>
      <c r="N22" s="13">
        <f t="shared" si="0"/>
        <v>85</v>
      </c>
      <c r="O22" s="13">
        <f t="shared" si="1"/>
        <v>59.5</v>
      </c>
      <c r="P22" s="13">
        <v>79</v>
      </c>
      <c r="Q22" s="13">
        <v>83</v>
      </c>
      <c r="R22" s="13">
        <f t="shared" si="13"/>
        <v>81</v>
      </c>
      <c r="S22" s="13">
        <f t="shared" si="2"/>
        <v>24.3</v>
      </c>
      <c r="T22" s="26">
        <f t="shared" si="3"/>
        <v>41.9</v>
      </c>
      <c r="U22" s="13">
        <v>124</v>
      </c>
      <c r="V22" s="13">
        <f t="shared" si="4"/>
        <v>82.6666666666667</v>
      </c>
      <c r="W22" s="26">
        <f t="shared" si="5"/>
        <v>41.3333333333333</v>
      </c>
      <c r="X22" s="27">
        <f t="shared" si="6"/>
        <v>83.2333333333333</v>
      </c>
      <c r="Y22" s="14" t="s">
        <v>24</v>
      </c>
      <c r="Z22" s="31"/>
    </row>
    <row r="23" customHeight="1" spans="1:26">
      <c r="A23" s="11">
        <v>22</v>
      </c>
      <c r="B23" s="12" t="s">
        <v>128</v>
      </c>
      <c r="C23" s="13" t="s">
        <v>18</v>
      </c>
      <c r="D23" s="13" t="s">
        <v>129</v>
      </c>
      <c r="E23" s="13" t="s">
        <v>130</v>
      </c>
      <c r="F23" s="13" t="s">
        <v>131</v>
      </c>
      <c r="G23" s="14" t="s">
        <v>93</v>
      </c>
      <c r="H23" s="13" t="s">
        <v>37</v>
      </c>
      <c r="I23" s="13">
        <v>95</v>
      </c>
      <c r="J23" s="13">
        <v>96</v>
      </c>
      <c r="K23" s="13">
        <v>95</v>
      </c>
      <c r="L23" s="13">
        <v>95</v>
      </c>
      <c r="M23" s="13">
        <v>95</v>
      </c>
      <c r="N23" s="13">
        <f t="shared" si="0"/>
        <v>95.2</v>
      </c>
      <c r="O23" s="13">
        <f t="shared" si="1"/>
        <v>66.64</v>
      </c>
      <c r="P23" s="13">
        <v>93</v>
      </c>
      <c r="Q23" s="13">
        <v>93</v>
      </c>
      <c r="R23" s="13">
        <f t="shared" si="13"/>
        <v>93</v>
      </c>
      <c r="S23" s="13">
        <f t="shared" si="2"/>
        <v>27.9</v>
      </c>
      <c r="T23" s="26">
        <f t="shared" si="3"/>
        <v>47.27</v>
      </c>
      <c r="U23" s="13">
        <v>107</v>
      </c>
      <c r="V23" s="13">
        <f t="shared" si="4"/>
        <v>71.3333333333333</v>
      </c>
      <c r="W23" s="26">
        <f t="shared" si="5"/>
        <v>35.6666666666667</v>
      </c>
      <c r="X23" s="27">
        <f t="shared" si="6"/>
        <v>82.9366666666667</v>
      </c>
      <c r="Y23" s="14" t="s">
        <v>24</v>
      </c>
      <c r="Z23" s="31"/>
    </row>
    <row r="24" customHeight="1" spans="1:26">
      <c r="A24" s="11">
        <v>23</v>
      </c>
      <c r="B24" s="12" t="s">
        <v>132</v>
      </c>
      <c r="C24" s="13" t="s">
        <v>32</v>
      </c>
      <c r="D24" s="13" t="s">
        <v>133</v>
      </c>
      <c r="E24" s="13" t="s">
        <v>134</v>
      </c>
      <c r="F24" s="13" t="s">
        <v>135</v>
      </c>
      <c r="G24" s="14" t="s">
        <v>136</v>
      </c>
      <c r="H24" s="13" t="s">
        <v>137</v>
      </c>
      <c r="I24" s="13">
        <v>91</v>
      </c>
      <c r="J24" s="13">
        <v>90</v>
      </c>
      <c r="K24" s="13">
        <v>94</v>
      </c>
      <c r="L24" s="13">
        <v>80</v>
      </c>
      <c r="M24" s="13">
        <v>93</v>
      </c>
      <c r="N24" s="13">
        <f t="shared" si="0"/>
        <v>89.6</v>
      </c>
      <c r="O24" s="13">
        <f t="shared" si="1"/>
        <v>62.72</v>
      </c>
      <c r="P24" s="13"/>
      <c r="Q24" s="13"/>
      <c r="R24" s="13">
        <v>85.5</v>
      </c>
      <c r="S24" s="13">
        <f t="shared" si="2"/>
        <v>25.65</v>
      </c>
      <c r="T24" s="26">
        <f t="shared" si="3"/>
        <v>44.185</v>
      </c>
      <c r="U24" s="13">
        <v>116</v>
      </c>
      <c r="V24" s="13">
        <f t="shared" si="4"/>
        <v>77.3333333333333</v>
      </c>
      <c r="W24" s="26">
        <f t="shared" si="5"/>
        <v>38.6666666666667</v>
      </c>
      <c r="X24" s="27">
        <f t="shared" si="6"/>
        <v>82.8516666666667</v>
      </c>
      <c r="Y24" s="14" t="s">
        <v>30</v>
      </c>
      <c r="Z24" s="31"/>
    </row>
    <row r="25" customHeight="1" spans="1:26">
      <c r="A25" s="11">
        <v>24</v>
      </c>
      <c r="B25" s="12" t="s">
        <v>138</v>
      </c>
      <c r="C25" s="13" t="s">
        <v>18</v>
      </c>
      <c r="D25" s="13" t="s">
        <v>139</v>
      </c>
      <c r="E25" s="13" t="s">
        <v>140</v>
      </c>
      <c r="F25" s="13" t="s">
        <v>141</v>
      </c>
      <c r="G25" s="14" t="s">
        <v>142</v>
      </c>
      <c r="H25" s="13" t="s">
        <v>143</v>
      </c>
      <c r="I25" s="13">
        <v>92</v>
      </c>
      <c r="J25" s="13">
        <v>84</v>
      </c>
      <c r="K25" s="13">
        <v>88</v>
      </c>
      <c r="L25" s="13">
        <v>90</v>
      </c>
      <c r="M25" s="13">
        <v>88</v>
      </c>
      <c r="N25" s="13">
        <f t="shared" si="0"/>
        <v>88.4</v>
      </c>
      <c r="O25" s="13">
        <f t="shared" si="1"/>
        <v>61.88</v>
      </c>
      <c r="P25" s="13">
        <v>90</v>
      </c>
      <c r="Q25" s="13">
        <v>90</v>
      </c>
      <c r="R25" s="13">
        <f>(Q25+P25)/2</f>
        <v>90</v>
      </c>
      <c r="S25" s="13">
        <f t="shared" si="2"/>
        <v>27</v>
      </c>
      <c r="T25" s="26">
        <f t="shared" si="3"/>
        <v>44.44</v>
      </c>
      <c r="U25" s="13">
        <v>114</v>
      </c>
      <c r="V25" s="13">
        <f t="shared" si="4"/>
        <v>76</v>
      </c>
      <c r="W25" s="26">
        <f t="shared" si="5"/>
        <v>38</v>
      </c>
      <c r="X25" s="27">
        <f t="shared" si="6"/>
        <v>82.44</v>
      </c>
      <c r="Y25" s="14" t="s">
        <v>24</v>
      </c>
      <c r="Z25" s="31"/>
    </row>
    <row r="26" customHeight="1" spans="1:26">
      <c r="A26" s="11">
        <v>25</v>
      </c>
      <c r="B26" s="15" t="s">
        <v>144</v>
      </c>
      <c r="C26" s="13" t="s">
        <v>32</v>
      </c>
      <c r="D26" s="13" t="s">
        <v>145</v>
      </c>
      <c r="E26" s="13" t="s">
        <v>146</v>
      </c>
      <c r="F26" s="13" t="s">
        <v>147</v>
      </c>
      <c r="G26" s="14" t="s">
        <v>148</v>
      </c>
      <c r="H26" s="13" t="s">
        <v>23</v>
      </c>
      <c r="I26" s="13">
        <v>78</v>
      </c>
      <c r="J26" s="13">
        <v>80</v>
      </c>
      <c r="K26" s="13">
        <v>84</v>
      </c>
      <c r="L26" s="13">
        <v>82</v>
      </c>
      <c r="M26" s="13">
        <v>93</v>
      </c>
      <c r="N26" s="13">
        <f t="shared" si="0"/>
        <v>83.4</v>
      </c>
      <c r="O26" s="13">
        <f t="shared" si="1"/>
        <v>58.38</v>
      </c>
      <c r="P26" s="13"/>
      <c r="Q26" s="13"/>
      <c r="R26" s="13">
        <v>86.5</v>
      </c>
      <c r="S26" s="13">
        <f t="shared" si="2"/>
        <v>25.95</v>
      </c>
      <c r="T26" s="26">
        <f t="shared" si="3"/>
        <v>42.165</v>
      </c>
      <c r="U26" s="13">
        <v>119</v>
      </c>
      <c r="V26" s="13">
        <f t="shared" si="4"/>
        <v>79.3333333333333</v>
      </c>
      <c r="W26" s="26">
        <f t="shared" si="5"/>
        <v>39.6666666666667</v>
      </c>
      <c r="X26" s="27">
        <f t="shared" si="6"/>
        <v>81.8316666666667</v>
      </c>
      <c r="Y26" s="14" t="s">
        <v>30</v>
      </c>
      <c r="Z26" s="31"/>
    </row>
    <row r="27" customHeight="1" spans="1:26">
      <c r="A27" s="11">
        <v>26</v>
      </c>
      <c r="B27" s="12" t="s">
        <v>149</v>
      </c>
      <c r="C27" s="13" t="s">
        <v>32</v>
      </c>
      <c r="D27" s="13" t="s">
        <v>150</v>
      </c>
      <c r="E27" s="13" t="s">
        <v>151</v>
      </c>
      <c r="F27" s="13" t="s">
        <v>152</v>
      </c>
      <c r="G27" s="14" t="s">
        <v>69</v>
      </c>
      <c r="H27" s="13" t="s">
        <v>23</v>
      </c>
      <c r="I27" s="13">
        <v>80</v>
      </c>
      <c r="J27" s="13">
        <v>80</v>
      </c>
      <c r="K27" s="13">
        <v>80</v>
      </c>
      <c r="L27" s="13">
        <v>90</v>
      </c>
      <c r="M27" s="13">
        <v>88</v>
      </c>
      <c r="N27" s="13">
        <f t="shared" si="0"/>
        <v>83.6</v>
      </c>
      <c r="O27" s="13">
        <f t="shared" si="1"/>
        <v>58.52</v>
      </c>
      <c r="P27" s="13">
        <v>84</v>
      </c>
      <c r="Q27" s="13">
        <v>87</v>
      </c>
      <c r="R27" s="13">
        <f>(Q27+P27)/2</f>
        <v>85.5</v>
      </c>
      <c r="S27" s="13">
        <f t="shared" si="2"/>
        <v>25.65</v>
      </c>
      <c r="T27" s="26">
        <f t="shared" si="3"/>
        <v>42.085</v>
      </c>
      <c r="U27" s="13">
        <v>119</v>
      </c>
      <c r="V27" s="13">
        <f t="shared" si="4"/>
        <v>79.3333333333333</v>
      </c>
      <c r="W27" s="26">
        <f t="shared" si="5"/>
        <v>39.6666666666667</v>
      </c>
      <c r="X27" s="27">
        <f t="shared" si="6"/>
        <v>81.7516666666667</v>
      </c>
      <c r="Y27" s="14" t="s">
        <v>24</v>
      </c>
      <c r="Z27" s="31"/>
    </row>
    <row r="28" customHeight="1" spans="1:26">
      <c r="A28" s="11">
        <v>27</v>
      </c>
      <c r="B28" s="15" t="s">
        <v>153</v>
      </c>
      <c r="C28" s="13" t="s">
        <v>18</v>
      </c>
      <c r="D28" s="13" t="s">
        <v>154</v>
      </c>
      <c r="E28" s="13" t="s">
        <v>155</v>
      </c>
      <c r="F28" s="13" t="s">
        <v>156</v>
      </c>
      <c r="G28" s="14" t="s">
        <v>157</v>
      </c>
      <c r="H28" s="13" t="s">
        <v>37</v>
      </c>
      <c r="I28" s="13">
        <v>83</v>
      </c>
      <c r="J28" s="13">
        <v>90</v>
      </c>
      <c r="K28" s="13">
        <v>88</v>
      </c>
      <c r="L28" s="13">
        <v>70</v>
      </c>
      <c r="M28" s="13">
        <v>95</v>
      </c>
      <c r="N28" s="13">
        <f t="shared" si="0"/>
        <v>85.2</v>
      </c>
      <c r="O28" s="13">
        <f t="shared" si="1"/>
        <v>59.64</v>
      </c>
      <c r="P28" s="13"/>
      <c r="Q28" s="13"/>
      <c r="R28" s="13">
        <v>89</v>
      </c>
      <c r="S28" s="13">
        <f t="shared" si="2"/>
        <v>26.7</v>
      </c>
      <c r="T28" s="26">
        <f t="shared" si="3"/>
        <v>43.17</v>
      </c>
      <c r="U28" s="13">
        <v>115</v>
      </c>
      <c r="V28" s="13">
        <f t="shared" si="4"/>
        <v>76.6666666666667</v>
      </c>
      <c r="W28" s="26">
        <f t="shared" si="5"/>
        <v>38.3333333333333</v>
      </c>
      <c r="X28" s="27">
        <f t="shared" si="6"/>
        <v>81.5033333333333</v>
      </c>
      <c r="Y28" s="14" t="s">
        <v>30</v>
      </c>
      <c r="Z28" s="31"/>
    </row>
    <row r="29" customHeight="1" spans="1:26">
      <c r="A29" s="11">
        <v>28</v>
      </c>
      <c r="B29" s="12" t="s">
        <v>158</v>
      </c>
      <c r="C29" s="13" t="s">
        <v>32</v>
      </c>
      <c r="D29" s="13" t="s">
        <v>159</v>
      </c>
      <c r="E29" s="13" t="s">
        <v>160</v>
      </c>
      <c r="F29" s="13" t="s">
        <v>161</v>
      </c>
      <c r="G29" s="14" t="s">
        <v>162</v>
      </c>
      <c r="H29" s="13" t="s">
        <v>37</v>
      </c>
      <c r="I29" s="13">
        <v>78</v>
      </c>
      <c r="J29" s="13">
        <v>78</v>
      </c>
      <c r="K29" s="13">
        <v>79</v>
      </c>
      <c r="L29" s="13">
        <v>80</v>
      </c>
      <c r="M29" s="13">
        <v>78</v>
      </c>
      <c r="N29" s="13">
        <f t="shared" si="0"/>
        <v>78.6</v>
      </c>
      <c r="O29" s="13">
        <f t="shared" si="1"/>
        <v>55.02</v>
      </c>
      <c r="P29" s="13">
        <v>90</v>
      </c>
      <c r="Q29" s="13">
        <v>92</v>
      </c>
      <c r="R29" s="13">
        <f>(Q29+P29)/2</f>
        <v>91</v>
      </c>
      <c r="S29" s="13">
        <f t="shared" si="2"/>
        <v>27.3</v>
      </c>
      <c r="T29" s="26">
        <f t="shared" si="3"/>
        <v>41.16</v>
      </c>
      <c r="U29" s="13">
        <v>121</v>
      </c>
      <c r="V29" s="13">
        <f t="shared" si="4"/>
        <v>80.6666666666667</v>
      </c>
      <c r="W29" s="26">
        <f t="shared" si="5"/>
        <v>40.3333333333333</v>
      </c>
      <c r="X29" s="27">
        <f t="shared" si="6"/>
        <v>81.4933333333333</v>
      </c>
      <c r="Y29" s="14" t="s">
        <v>24</v>
      </c>
      <c r="Z29" s="31"/>
    </row>
    <row r="30" customHeight="1" spans="1:26">
      <c r="A30" s="11">
        <v>29</v>
      </c>
      <c r="B30" s="12" t="s">
        <v>163</v>
      </c>
      <c r="C30" s="13" t="s">
        <v>32</v>
      </c>
      <c r="D30" s="13" t="s">
        <v>164</v>
      </c>
      <c r="E30" s="13" t="s">
        <v>165</v>
      </c>
      <c r="F30" s="13" t="s">
        <v>166</v>
      </c>
      <c r="G30" s="14" t="s">
        <v>142</v>
      </c>
      <c r="H30" s="13" t="s">
        <v>143</v>
      </c>
      <c r="I30" s="13">
        <v>88</v>
      </c>
      <c r="J30" s="13">
        <v>90</v>
      </c>
      <c r="K30" s="13">
        <v>94</v>
      </c>
      <c r="L30" s="13">
        <v>96</v>
      </c>
      <c r="M30" s="13">
        <v>96</v>
      </c>
      <c r="N30" s="13">
        <f t="shared" si="0"/>
        <v>92.8</v>
      </c>
      <c r="O30" s="13">
        <f t="shared" si="1"/>
        <v>64.96</v>
      </c>
      <c r="P30" s="13"/>
      <c r="Q30" s="13"/>
      <c r="R30" s="13">
        <v>73.5</v>
      </c>
      <c r="S30" s="13">
        <f t="shared" si="2"/>
        <v>22.05</v>
      </c>
      <c r="T30" s="26">
        <f t="shared" si="3"/>
        <v>43.505</v>
      </c>
      <c r="U30" s="13">
        <v>113</v>
      </c>
      <c r="V30" s="13">
        <f t="shared" si="4"/>
        <v>75.3333333333333</v>
      </c>
      <c r="W30" s="26">
        <f t="shared" si="5"/>
        <v>37.6666666666667</v>
      </c>
      <c r="X30" s="27">
        <f t="shared" si="6"/>
        <v>81.1716666666667</v>
      </c>
      <c r="Y30" s="14" t="s">
        <v>30</v>
      </c>
      <c r="Z30" s="31"/>
    </row>
    <row r="31" customHeight="1" spans="1:26">
      <c r="A31" s="11">
        <v>30</v>
      </c>
      <c r="B31" s="12" t="s">
        <v>167</v>
      </c>
      <c r="C31" s="13" t="s">
        <v>32</v>
      </c>
      <c r="D31" s="13" t="s">
        <v>168</v>
      </c>
      <c r="E31" s="13" t="s">
        <v>169</v>
      </c>
      <c r="F31" s="13" t="s">
        <v>170</v>
      </c>
      <c r="G31" s="14" t="s">
        <v>171</v>
      </c>
      <c r="H31" s="13" t="s">
        <v>172</v>
      </c>
      <c r="I31" s="13">
        <v>82</v>
      </c>
      <c r="J31" s="13">
        <v>95</v>
      </c>
      <c r="K31" s="13">
        <v>90</v>
      </c>
      <c r="L31" s="13">
        <v>90</v>
      </c>
      <c r="M31" s="13">
        <v>85</v>
      </c>
      <c r="N31" s="13">
        <f t="shared" si="0"/>
        <v>88.4</v>
      </c>
      <c r="O31" s="13">
        <f t="shared" si="1"/>
        <v>61.88</v>
      </c>
      <c r="P31" s="13"/>
      <c r="Q31" s="13"/>
      <c r="R31" s="13">
        <v>89</v>
      </c>
      <c r="S31" s="13">
        <f t="shared" si="2"/>
        <v>26.7</v>
      </c>
      <c r="T31" s="26">
        <f t="shared" si="3"/>
        <v>44.29</v>
      </c>
      <c r="U31" s="13">
        <v>110</v>
      </c>
      <c r="V31" s="13">
        <f t="shared" si="4"/>
        <v>73.3333333333333</v>
      </c>
      <c r="W31" s="26">
        <f t="shared" si="5"/>
        <v>36.6666666666667</v>
      </c>
      <c r="X31" s="27">
        <f t="shared" si="6"/>
        <v>80.9566666666667</v>
      </c>
      <c r="Y31" s="14" t="s">
        <v>30</v>
      </c>
      <c r="Z31" s="31"/>
    </row>
    <row r="32" customHeight="1" spans="1:26">
      <c r="A32" s="11">
        <v>31</v>
      </c>
      <c r="B32" s="12" t="s">
        <v>173</v>
      </c>
      <c r="C32" s="13" t="s">
        <v>32</v>
      </c>
      <c r="D32" s="13" t="s">
        <v>174</v>
      </c>
      <c r="E32" s="13" t="s">
        <v>175</v>
      </c>
      <c r="F32" s="13" t="s">
        <v>176</v>
      </c>
      <c r="G32" s="14" t="s">
        <v>177</v>
      </c>
      <c r="H32" s="13" t="s">
        <v>37</v>
      </c>
      <c r="I32" s="13">
        <v>85</v>
      </c>
      <c r="J32" s="13">
        <v>90</v>
      </c>
      <c r="K32" s="13">
        <v>90</v>
      </c>
      <c r="L32" s="13">
        <v>88</v>
      </c>
      <c r="M32" s="13">
        <v>95</v>
      </c>
      <c r="N32" s="13">
        <f t="shared" si="0"/>
        <v>89.6</v>
      </c>
      <c r="O32" s="13">
        <f t="shared" si="1"/>
        <v>62.72</v>
      </c>
      <c r="P32" s="13"/>
      <c r="Q32" s="13"/>
      <c r="R32" s="13">
        <v>81.5</v>
      </c>
      <c r="S32" s="13">
        <f t="shared" si="2"/>
        <v>24.45</v>
      </c>
      <c r="T32" s="26">
        <f t="shared" si="3"/>
        <v>43.585</v>
      </c>
      <c r="U32" s="13">
        <v>112</v>
      </c>
      <c r="V32" s="13">
        <f t="shared" si="4"/>
        <v>74.6666666666667</v>
      </c>
      <c r="W32" s="26">
        <f t="shared" si="5"/>
        <v>37.3333333333333</v>
      </c>
      <c r="X32" s="27">
        <f t="shared" si="6"/>
        <v>80.9183333333333</v>
      </c>
      <c r="Y32" s="14" t="s">
        <v>30</v>
      </c>
      <c r="Z32" s="31"/>
    </row>
    <row r="33" customHeight="1" spans="1:26">
      <c r="A33" s="11">
        <v>32</v>
      </c>
      <c r="B33" s="12" t="s">
        <v>178</v>
      </c>
      <c r="C33" s="13" t="s">
        <v>32</v>
      </c>
      <c r="D33" s="13" t="s">
        <v>179</v>
      </c>
      <c r="E33" s="13" t="s">
        <v>180</v>
      </c>
      <c r="F33" s="13" t="s">
        <v>181</v>
      </c>
      <c r="G33" s="14" t="s">
        <v>162</v>
      </c>
      <c r="H33" s="13" t="s">
        <v>37</v>
      </c>
      <c r="I33" s="13">
        <v>90</v>
      </c>
      <c r="J33" s="13">
        <v>90</v>
      </c>
      <c r="K33" s="13">
        <v>90</v>
      </c>
      <c r="L33" s="13">
        <v>90</v>
      </c>
      <c r="M33" s="13">
        <v>85</v>
      </c>
      <c r="N33" s="13">
        <f t="shared" si="0"/>
        <v>89</v>
      </c>
      <c r="O33" s="13">
        <f t="shared" ref="O33:O64" si="14">N33*0.7</f>
        <v>62.3</v>
      </c>
      <c r="P33" s="13"/>
      <c r="Q33" s="13"/>
      <c r="R33" s="13">
        <v>79.5</v>
      </c>
      <c r="S33" s="13">
        <f t="shared" ref="S33:S64" si="15">R33*0.3</f>
        <v>23.85</v>
      </c>
      <c r="T33" s="26">
        <f t="shared" ref="T33:T64" si="16">(O33+S33)*0.5</f>
        <v>43.075</v>
      </c>
      <c r="U33" s="13">
        <v>112</v>
      </c>
      <c r="V33" s="13">
        <f t="shared" ref="V33:V64" si="17">U33/150*100</f>
        <v>74.6666666666667</v>
      </c>
      <c r="W33" s="26">
        <f t="shared" ref="W33:W64" si="18">V33*0.5</f>
        <v>37.3333333333333</v>
      </c>
      <c r="X33" s="27">
        <f t="shared" ref="X33:X64" si="19">W33+T33</f>
        <v>80.4083333333333</v>
      </c>
      <c r="Y33" s="14" t="s">
        <v>30</v>
      </c>
      <c r="Z33" s="31"/>
    </row>
    <row r="34" customHeight="1" spans="1:26">
      <c r="A34" s="11">
        <v>33</v>
      </c>
      <c r="B34" s="12" t="s">
        <v>182</v>
      </c>
      <c r="C34" s="13" t="s">
        <v>32</v>
      </c>
      <c r="D34" s="13" t="s">
        <v>183</v>
      </c>
      <c r="E34" s="13" t="s">
        <v>184</v>
      </c>
      <c r="F34" s="13" t="s">
        <v>185</v>
      </c>
      <c r="G34" s="14" t="s">
        <v>148</v>
      </c>
      <c r="H34" s="13" t="s">
        <v>23</v>
      </c>
      <c r="I34" s="13">
        <v>92</v>
      </c>
      <c r="J34" s="13">
        <v>85</v>
      </c>
      <c r="K34" s="13">
        <v>88</v>
      </c>
      <c r="L34" s="13">
        <v>80</v>
      </c>
      <c r="M34" s="13">
        <v>95</v>
      </c>
      <c r="N34" s="13">
        <f t="shared" ref="N34:N65" si="20">(M34+L34+K34+J34+I34)/5</f>
        <v>88</v>
      </c>
      <c r="O34" s="13">
        <f t="shared" si="14"/>
        <v>61.6</v>
      </c>
      <c r="P34" s="13">
        <v>70</v>
      </c>
      <c r="Q34" s="13">
        <v>75</v>
      </c>
      <c r="R34" s="13">
        <f>(Q34+P34)/2</f>
        <v>72.5</v>
      </c>
      <c r="S34" s="13">
        <f t="shared" si="15"/>
        <v>21.75</v>
      </c>
      <c r="T34" s="26">
        <f t="shared" si="16"/>
        <v>41.675</v>
      </c>
      <c r="U34" s="13">
        <v>116</v>
      </c>
      <c r="V34" s="13">
        <f t="shared" si="17"/>
        <v>77.3333333333333</v>
      </c>
      <c r="W34" s="26">
        <f t="shared" si="18"/>
        <v>38.6666666666667</v>
      </c>
      <c r="X34" s="27">
        <f t="shared" si="19"/>
        <v>80.3416666666667</v>
      </c>
      <c r="Y34" s="14" t="s">
        <v>24</v>
      </c>
      <c r="Z34" s="31"/>
    </row>
    <row r="35" customHeight="1" spans="1:26">
      <c r="A35" s="11">
        <v>34</v>
      </c>
      <c r="B35" s="12" t="s">
        <v>186</v>
      </c>
      <c r="C35" s="13" t="s">
        <v>32</v>
      </c>
      <c r="D35" s="13" t="s">
        <v>187</v>
      </c>
      <c r="E35" s="13" t="s">
        <v>188</v>
      </c>
      <c r="F35" s="13" t="s">
        <v>189</v>
      </c>
      <c r="G35" s="14" t="s">
        <v>190</v>
      </c>
      <c r="H35" s="13" t="s">
        <v>48</v>
      </c>
      <c r="I35" s="13">
        <v>83</v>
      </c>
      <c r="J35" s="13">
        <v>92</v>
      </c>
      <c r="K35" s="13">
        <v>89</v>
      </c>
      <c r="L35" s="13">
        <v>90</v>
      </c>
      <c r="M35" s="13">
        <v>88</v>
      </c>
      <c r="N35" s="13">
        <f t="shared" si="20"/>
        <v>88.4</v>
      </c>
      <c r="O35" s="13">
        <f t="shared" si="14"/>
        <v>61.88</v>
      </c>
      <c r="P35" s="13">
        <v>77</v>
      </c>
      <c r="Q35" s="13">
        <v>78</v>
      </c>
      <c r="R35" s="13">
        <f>(Q35+P35)/2</f>
        <v>77.5</v>
      </c>
      <c r="S35" s="13">
        <f t="shared" si="15"/>
        <v>23.25</v>
      </c>
      <c r="T35" s="26">
        <f t="shared" si="16"/>
        <v>42.565</v>
      </c>
      <c r="U35" s="13">
        <v>113</v>
      </c>
      <c r="V35" s="13">
        <f t="shared" si="17"/>
        <v>75.3333333333333</v>
      </c>
      <c r="W35" s="26">
        <f t="shared" si="18"/>
        <v>37.6666666666667</v>
      </c>
      <c r="X35" s="27">
        <f t="shared" si="19"/>
        <v>80.2316666666667</v>
      </c>
      <c r="Y35" s="14" t="s">
        <v>24</v>
      </c>
      <c r="Z35" s="31"/>
    </row>
    <row r="36" customHeight="1" spans="1:26">
      <c r="A36" s="11">
        <v>35</v>
      </c>
      <c r="B36" s="12" t="s">
        <v>191</v>
      </c>
      <c r="C36" s="13" t="s">
        <v>32</v>
      </c>
      <c r="D36" s="13" t="s">
        <v>192</v>
      </c>
      <c r="E36" s="13" t="s">
        <v>193</v>
      </c>
      <c r="F36" s="13" t="s">
        <v>194</v>
      </c>
      <c r="G36" s="14" t="s">
        <v>83</v>
      </c>
      <c r="H36" s="13" t="s">
        <v>59</v>
      </c>
      <c r="I36" s="13">
        <v>72</v>
      </c>
      <c r="J36" s="13">
        <v>75</v>
      </c>
      <c r="K36" s="13">
        <v>84</v>
      </c>
      <c r="L36" s="13">
        <v>86</v>
      </c>
      <c r="M36" s="13">
        <v>82</v>
      </c>
      <c r="N36" s="13">
        <f t="shared" si="20"/>
        <v>79.8</v>
      </c>
      <c r="O36" s="13">
        <f t="shared" si="14"/>
        <v>55.86</v>
      </c>
      <c r="P36" s="13"/>
      <c r="Q36" s="13"/>
      <c r="R36" s="13">
        <v>75</v>
      </c>
      <c r="S36" s="13">
        <f t="shared" si="15"/>
        <v>22.5</v>
      </c>
      <c r="T36" s="26">
        <f t="shared" si="16"/>
        <v>39.18</v>
      </c>
      <c r="U36" s="13">
        <v>123</v>
      </c>
      <c r="V36" s="13">
        <f t="shared" si="17"/>
        <v>82</v>
      </c>
      <c r="W36" s="26">
        <f t="shared" si="18"/>
        <v>41</v>
      </c>
      <c r="X36" s="27">
        <f t="shared" si="19"/>
        <v>80.18</v>
      </c>
      <c r="Y36" s="14" t="s">
        <v>30</v>
      </c>
      <c r="Z36" s="31"/>
    </row>
    <row r="37" customHeight="1" spans="1:26">
      <c r="A37" s="11">
        <v>36</v>
      </c>
      <c r="B37" s="12" t="s">
        <v>195</v>
      </c>
      <c r="C37" s="13" t="s">
        <v>32</v>
      </c>
      <c r="D37" s="13" t="s">
        <v>196</v>
      </c>
      <c r="E37" s="13" t="s">
        <v>197</v>
      </c>
      <c r="F37" s="13" t="s">
        <v>198</v>
      </c>
      <c r="G37" s="14" t="s">
        <v>199</v>
      </c>
      <c r="H37" s="13" t="s">
        <v>59</v>
      </c>
      <c r="I37" s="13">
        <v>85</v>
      </c>
      <c r="J37" s="13">
        <v>83</v>
      </c>
      <c r="K37" s="13">
        <v>78</v>
      </c>
      <c r="L37" s="13">
        <v>80</v>
      </c>
      <c r="M37" s="13">
        <v>85</v>
      </c>
      <c r="N37" s="13">
        <f t="shared" si="20"/>
        <v>82.2</v>
      </c>
      <c r="O37" s="13">
        <f t="shared" si="14"/>
        <v>57.54</v>
      </c>
      <c r="P37" s="13"/>
      <c r="Q37" s="13"/>
      <c r="R37" s="13">
        <v>76</v>
      </c>
      <c r="S37" s="13">
        <f t="shared" si="15"/>
        <v>22.8</v>
      </c>
      <c r="T37" s="26">
        <f t="shared" si="16"/>
        <v>40.17</v>
      </c>
      <c r="U37" s="13">
        <v>120</v>
      </c>
      <c r="V37" s="13">
        <f t="shared" si="17"/>
        <v>80</v>
      </c>
      <c r="W37" s="26">
        <f t="shared" si="18"/>
        <v>40</v>
      </c>
      <c r="X37" s="27">
        <f t="shared" si="19"/>
        <v>80.17</v>
      </c>
      <c r="Y37" s="14" t="s">
        <v>30</v>
      </c>
      <c r="Z37" s="31"/>
    </row>
    <row r="38" customHeight="1" spans="1:26">
      <c r="A38" s="11">
        <v>37</v>
      </c>
      <c r="B38" s="12" t="s">
        <v>200</v>
      </c>
      <c r="C38" s="13" t="s">
        <v>32</v>
      </c>
      <c r="D38" s="13" t="s">
        <v>201</v>
      </c>
      <c r="E38" s="13" t="s">
        <v>202</v>
      </c>
      <c r="F38" s="13" t="s">
        <v>203</v>
      </c>
      <c r="G38" s="14" t="s">
        <v>64</v>
      </c>
      <c r="H38" s="13" t="s">
        <v>37</v>
      </c>
      <c r="I38" s="13">
        <v>72</v>
      </c>
      <c r="J38" s="13">
        <v>86</v>
      </c>
      <c r="K38" s="13">
        <v>84</v>
      </c>
      <c r="L38" s="13">
        <v>78</v>
      </c>
      <c r="M38" s="13">
        <v>88</v>
      </c>
      <c r="N38" s="13">
        <f t="shared" si="20"/>
        <v>81.6</v>
      </c>
      <c r="O38" s="13">
        <f t="shared" si="14"/>
        <v>57.12</v>
      </c>
      <c r="P38" s="13">
        <v>91</v>
      </c>
      <c r="Q38" s="13">
        <v>90</v>
      </c>
      <c r="R38" s="13">
        <f>(Q38+P38)/2</f>
        <v>90.5</v>
      </c>
      <c r="S38" s="13">
        <f t="shared" si="15"/>
        <v>27.15</v>
      </c>
      <c r="T38" s="26">
        <f t="shared" si="16"/>
        <v>42.135</v>
      </c>
      <c r="U38" s="13">
        <v>114</v>
      </c>
      <c r="V38" s="13">
        <f t="shared" si="17"/>
        <v>76</v>
      </c>
      <c r="W38" s="26">
        <f t="shared" si="18"/>
        <v>38</v>
      </c>
      <c r="X38" s="27">
        <f t="shared" si="19"/>
        <v>80.135</v>
      </c>
      <c r="Y38" s="14" t="s">
        <v>24</v>
      </c>
      <c r="Z38" s="31"/>
    </row>
    <row r="39" customHeight="1" spans="1:26">
      <c r="A39" s="11">
        <v>38</v>
      </c>
      <c r="B39" s="18" t="s">
        <v>204</v>
      </c>
      <c r="C39" s="13" t="s">
        <v>32</v>
      </c>
      <c r="D39" s="13" t="s">
        <v>205</v>
      </c>
      <c r="E39" s="13" t="s">
        <v>206</v>
      </c>
      <c r="F39" s="13" t="s">
        <v>207</v>
      </c>
      <c r="G39" s="14" t="s">
        <v>208</v>
      </c>
      <c r="H39" s="13" t="s">
        <v>209</v>
      </c>
      <c r="I39" s="13">
        <v>86</v>
      </c>
      <c r="J39" s="13">
        <v>80</v>
      </c>
      <c r="K39" s="13">
        <v>89</v>
      </c>
      <c r="L39" s="13">
        <v>78</v>
      </c>
      <c r="M39" s="13">
        <v>91</v>
      </c>
      <c r="N39" s="13">
        <f t="shared" si="20"/>
        <v>84.8</v>
      </c>
      <c r="O39" s="13">
        <f t="shared" si="14"/>
        <v>59.36</v>
      </c>
      <c r="P39" s="13"/>
      <c r="Q39" s="13"/>
      <c r="R39" s="13">
        <v>69.5</v>
      </c>
      <c r="S39" s="13">
        <f t="shared" si="15"/>
        <v>20.85</v>
      </c>
      <c r="T39" s="26">
        <f t="shared" si="16"/>
        <v>40.105</v>
      </c>
      <c r="U39" s="13">
        <v>120</v>
      </c>
      <c r="V39" s="13">
        <f t="shared" si="17"/>
        <v>80</v>
      </c>
      <c r="W39" s="26">
        <f t="shared" si="18"/>
        <v>40</v>
      </c>
      <c r="X39" s="27">
        <f t="shared" si="19"/>
        <v>80.105</v>
      </c>
      <c r="Y39" s="14" t="s">
        <v>30</v>
      </c>
      <c r="Z39" s="31"/>
    </row>
    <row r="40" customHeight="1" spans="1:26">
      <c r="A40" s="11">
        <v>39</v>
      </c>
      <c r="B40" s="12" t="s">
        <v>210</v>
      </c>
      <c r="C40" s="13" t="s">
        <v>32</v>
      </c>
      <c r="D40" s="13" t="s">
        <v>211</v>
      </c>
      <c r="E40" s="13" t="s">
        <v>212</v>
      </c>
      <c r="F40" s="13" t="s">
        <v>213</v>
      </c>
      <c r="G40" s="14" t="s">
        <v>214</v>
      </c>
      <c r="H40" s="13" t="s">
        <v>215</v>
      </c>
      <c r="I40" s="13">
        <v>75</v>
      </c>
      <c r="J40" s="13">
        <v>80</v>
      </c>
      <c r="K40" s="13">
        <v>79</v>
      </c>
      <c r="L40" s="13">
        <v>72</v>
      </c>
      <c r="M40" s="13">
        <v>79</v>
      </c>
      <c r="N40" s="13">
        <f t="shared" si="20"/>
        <v>77</v>
      </c>
      <c r="O40" s="13">
        <f t="shared" si="14"/>
        <v>53.9</v>
      </c>
      <c r="P40" s="13">
        <v>91</v>
      </c>
      <c r="Q40" s="13">
        <v>91</v>
      </c>
      <c r="R40" s="13">
        <f>(Q40+P40)/2</f>
        <v>91</v>
      </c>
      <c r="S40" s="13">
        <f t="shared" si="15"/>
        <v>27.3</v>
      </c>
      <c r="T40" s="26">
        <f t="shared" si="16"/>
        <v>40.6</v>
      </c>
      <c r="U40" s="13">
        <v>118</v>
      </c>
      <c r="V40" s="13">
        <f t="shared" si="17"/>
        <v>78.6666666666667</v>
      </c>
      <c r="W40" s="26">
        <f t="shared" si="18"/>
        <v>39.3333333333333</v>
      </c>
      <c r="X40" s="27">
        <f t="shared" si="19"/>
        <v>79.9333333333333</v>
      </c>
      <c r="Y40" s="14" t="s">
        <v>24</v>
      </c>
      <c r="Z40" s="31"/>
    </row>
    <row r="41" customHeight="1" spans="1:26">
      <c r="A41" s="11">
        <v>40</v>
      </c>
      <c r="B41" s="12" t="s">
        <v>216</v>
      </c>
      <c r="C41" s="13" t="s">
        <v>32</v>
      </c>
      <c r="D41" s="13" t="s">
        <v>217</v>
      </c>
      <c r="E41" s="13" t="s">
        <v>218</v>
      </c>
      <c r="F41" s="13" t="s">
        <v>219</v>
      </c>
      <c r="G41" s="14" t="s">
        <v>199</v>
      </c>
      <c r="H41" s="13" t="s">
        <v>59</v>
      </c>
      <c r="I41" s="13">
        <v>88</v>
      </c>
      <c r="J41" s="13">
        <v>85</v>
      </c>
      <c r="K41" s="13">
        <v>85</v>
      </c>
      <c r="L41" s="13">
        <v>80</v>
      </c>
      <c r="M41" s="13">
        <v>85</v>
      </c>
      <c r="N41" s="13">
        <f t="shared" si="20"/>
        <v>84.6</v>
      </c>
      <c r="O41" s="13">
        <f t="shared" si="14"/>
        <v>59.22</v>
      </c>
      <c r="P41" s="13">
        <v>84</v>
      </c>
      <c r="Q41" s="13">
        <v>87</v>
      </c>
      <c r="R41" s="13">
        <f>(Q41+P41)/2</f>
        <v>85.5</v>
      </c>
      <c r="S41" s="13">
        <f t="shared" si="15"/>
        <v>25.65</v>
      </c>
      <c r="T41" s="26">
        <f t="shared" si="16"/>
        <v>42.435</v>
      </c>
      <c r="U41" s="13">
        <v>112</v>
      </c>
      <c r="V41" s="13">
        <f t="shared" si="17"/>
        <v>74.6666666666667</v>
      </c>
      <c r="W41" s="26">
        <f t="shared" si="18"/>
        <v>37.3333333333333</v>
      </c>
      <c r="X41" s="27">
        <f t="shared" si="19"/>
        <v>79.7683333333333</v>
      </c>
      <c r="Y41" s="14" t="s">
        <v>24</v>
      </c>
      <c r="Z41" s="31"/>
    </row>
    <row r="42" customHeight="1" spans="1:26">
      <c r="A42" s="11">
        <v>41</v>
      </c>
      <c r="B42" s="12" t="s">
        <v>220</v>
      </c>
      <c r="C42" s="13" t="s">
        <v>32</v>
      </c>
      <c r="D42" s="13" t="s">
        <v>221</v>
      </c>
      <c r="E42" s="13" t="s">
        <v>222</v>
      </c>
      <c r="F42" s="13" t="s">
        <v>223</v>
      </c>
      <c r="G42" s="17" t="s">
        <v>224</v>
      </c>
      <c r="H42" s="13" t="s">
        <v>37</v>
      </c>
      <c r="I42" s="13">
        <v>95</v>
      </c>
      <c r="J42" s="13">
        <v>96</v>
      </c>
      <c r="K42" s="13">
        <v>97</v>
      </c>
      <c r="L42" s="13">
        <v>95</v>
      </c>
      <c r="M42" s="13">
        <v>80</v>
      </c>
      <c r="N42" s="13">
        <f t="shared" si="20"/>
        <v>92.6</v>
      </c>
      <c r="O42" s="13">
        <f t="shared" si="14"/>
        <v>64.82</v>
      </c>
      <c r="P42" s="13">
        <v>81</v>
      </c>
      <c r="Q42" s="13">
        <v>88</v>
      </c>
      <c r="R42" s="13">
        <f>(Q42+P42)/2</f>
        <v>84.5</v>
      </c>
      <c r="S42" s="13">
        <f t="shared" si="15"/>
        <v>25.35</v>
      </c>
      <c r="T42" s="26">
        <f t="shared" si="16"/>
        <v>45.085</v>
      </c>
      <c r="U42" s="13">
        <v>104</v>
      </c>
      <c r="V42" s="13">
        <f t="shared" si="17"/>
        <v>69.3333333333333</v>
      </c>
      <c r="W42" s="26">
        <f t="shared" si="18"/>
        <v>34.6666666666667</v>
      </c>
      <c r="X42" s="27">
        <f t="shared" si="19"/>
        <v>79.7516666666667</v>
      </c>
      <c r="Y42" s="14" t="s">
        <v>24</v>
      </c>
      <c r="Z42" s="31"/>
    </row>
    <row r="43" customHeight="1" spans="1:26">
      <c r="A43" s="11">
        <v>42</v>
      </c>
      <c r="B43" s="12" t="s">
        <v>225</v>
      </c>
      <c r="C43" s="13" t="s">
        <v>32</v>
      </c>
      <c r="D43" s="13" t="s">
        <v>226</v>
      </c>
      <c r="E43" s="13" t="s">
        <v>227</v>
      </c>
      <c r="F43" s="13" t="s">
        <v>228</v>
      </c>
      <c r="G43" s="14" t="s">
        <v>190</v>
      </c>
      <c r="H43" s="13" t="s">
        <v>59</v>
      </c>
      <c r="I43" s="13">
        <v>85</v>
      </c>
      <c r="J43" s="13">
        <v>80</v>
      </c>
      <c r="K43" s="13">
        <v>85</v>
      </c>
      <c r="L43" s="13">
        <v>77</v>
      </c>
      <c r="M43" s="13">
        <v>88</v>
      </c>
      <c r="N43" s="13">
        <f t="shared" si="20"/>
        <v>83</v>
      </c>
      <c r="O43" s="13">
        <f t="shared" si="14"/>
        <v>58.1</v>
      </c>
      <c r="P43" s="13">
        <v>80</v>
      </c>
      <c r="Q43" s="13">
        <v>82</v>
      </c>
      <c r="R43" s="13">
        <f>(Q43+P43)/2</f>
        <v>81</v>
      </c>
      <c r="S43" s="13">
        <f t="shared" si="15"/>
        <v>24.3</v>
      </c>
      <c r="T43" s="26">
        <f t="shared" si="16"/>
        <v>41.2</v>
      </c>
      <c r="U43" s="13">
        <v>115</v>
      </c>
      <c r="V43" s="13">
        <f t="shared" si="17"/>
        <v>76.6666666666667</v>
      </c>
      <c r="W43" s="26">
        <f t="shared" si="18"/>
        <v>38.3333333333333</v>
      </c>
      <c r="X43" s="27">
        <f t="shared" si="19"/>
        <v>79.5333333333333</v>
      </c>
      <c r="Y43" s="14" t="s">
        <v>24</v>
      </c>
      <c r="Z43" s="31"/>
    </row>
    <row r="44" customHeight="1" spans="1:26">
      <c r="A44" s="11">
        <v>43</v>
      </c>
      <c r="B44" s="15" t="s">
        <v>229</v>
      </c>
      <c r="C44" s="13" t="s">
        <v>18</v>
      </c>
      <c r="D44" s="13" t="s">
        <v>230</v>
      </c>
      <c r="E44" s="13"/>
      <c r="F44" s="13"/>
      <c r="G44" s="14" t="s">
        <v>29</v>
      </c>
      <c r="H44" s="13" t="s">
        <v>37</v>
      </c>
      <c r="I44" s="13">
        <v>90</v>
      </c>
      <c r="J44" s="13">
        <v>90</v>
      </c>
      <c r="K44" s="13">
        <v>96</v>
      </c>
      <c r="L44" s="13">
        <v>95</v>
      </c>
      <c r="M44" s="13">
        <v>96</v>
      </c>
      <c r="N44" s="13">
        <f t="shared" si="20"/>
        <v>93.4</v>
      </c>
      <c r="O44" s="13">
        <f t="shared" si="14"/>
        <v>65.38</v>
      </c>
      <c r="P44" s="13"/>
      <c r="Q44" s="13"/>
      <c r="R44" s="13">
        <v>89</v>
      </c>
      <c r="S44" s="13">
        <f t="shared" si="15"/>
        <v>26.7</v>
      </c>
      <c r="T44" s="26">
        <f t="shared" si="16"/>
        <v>46.04</v>
      </c>
      <c r="U44" s="13">
        <v>100</v>
      </c>
      <c r="V44" s="13">
        <f t="shared" si="17"/>
        <v>66.6666666666667</v>
      </c>
      <c r="W44" s="26">
        <f t="shared" si="18"/>
        <v>33.3333333333333</v>
      </c>
      <c r="X44" s="27">
        <f t="shared" si="19"/>
        <v>79.3733333333333</v>
      </c>
      <c r="Y44" s="14" t="s">
        <v>30</v>
      </c>
      <c r="Z44" s="31"/>
    </row>
    <row r="45" customHeight="1" spans="1:26">
      <c r="A45" s="11">
        <v>44</v>
      </c>
      <c r="B45" s="12" t="s">
        <v>231</v>
      </c>
      <c r="C45" s="13" t="s">
        <v>32</v>
      </c>
      <c r="D45" s="13" t="s">
        <v>232</v>
      </c>
      <c r="E45" s="13" t="s">
        <v>233</v>
      </c>
      <c r="F45" s="13" t="s">
        <v>234</v>
      </c>
      <c r="G45" s="14" t="s">
        <v>162</v>
      </c>
      <c r="H45" s="13" t="s">
        <v>137</v>
      </c>
      <c r="I45" s="13">
        <v>77</v>
      </c>
      <c r="J45" s="13">
        <v>85</v>
      </c>
      <c r="K45" s="13">
        <v>72</v>
      </c>
      <c r="L45" s="13">
        <v>76</v>
      </c>
      <c r="M45" s="13">
        <v>79</v>
      </c>
      <c r="N45" s="13">
        <f t="shared" si="20"/>
        <v>77.8</v>
      </c>
      <c r="O45" s="13">
        <f t="shared" si="14"/>
        <v>54.46</v>
      </c>
      <c r="P45" s="13"/>
      <c r="Q45" s="13"/>
      <c r="R45" s="13">
        <v>87</v>
      </c>
      <c r="S45" s="13">
        <f t="shared" si="15"/>
        <v>26.1</v>
      </c>
      <c r="T45" s="26">
        <f t="shared" si="16"/>
        <v>40.28</v>
      </c>
      <c r="U45" s="13">
        <v>117</v>
      </c>
      <c r="V45" s="13">
        <f t="shared" si="17"/>
        <v>78</v>
      </c>
      <c r="W45" s="26">
        <f t="shared" si="18"/>
        <v>39</v>
      </c>
      <c r="X45" s="27">
        <f t="shared" si="19"/>
        <v>79.28</v>
      </c>
      <c r="Y45" s="14" t="s">
        <v>30</v>
      </c>
      <c r="Z45" s="31"/>
    </row>
    <row r="46" customHeight="1" spans="1:26">
      <c r="A46" s="11">
        <v>45</v>
      </c>
      <c r="B46" s="12" t="s">
        <v>235</v>
      </c>
      <c r="C46" s="13" t="s">
        <v>32</v>
      </c>
      <c r="D46" s="13" t="s">
        <v>236</v>
      </c>
      <c r="E46" s="13" t="s">
        <v>237</v>
      </c>
      <c r="F46" s="13" t="s">
        <v>238</v>
      </c>
      <c r="G46" s="17" t="s">
        <v>239</v>
      </c>
      <c r="H46" s="13" t="s">
        <v>59</v>
      </c>
      <c r="I46" s="13">
        <v>80</v>
      </c>
      <c r="J46" s="13">
        <v>84</v>
      </c>
      <c r="K46" s="13">
        <v>78</v>
      </c>
      <c r="L46" s="13">
        <v>92</v>
      </c>
      <c r="M46" s="13">
        <v>90</v>
      </c>
      <c r="N46" s="13">
        <f t="shared" si="20"/>
        <v>84.8</v>
      </c>
      <c r="O46" s="13">
        <f t="shared" si="14"/>
        <v>59.36</v>
      </c>
      <c r="P46" s="13">
        <v>86</v>
      </c>
      <c r="Q46" s="13">
        <v>86</v>
      </c>
      <c r="R46" s="13">
        <f>(Q46+P46)/2</f>
        <v>86</v>
      </c>
      <c r="S46" s="13">
        <f t="shared" si="15"/>
        <v>25.8</v>
      </c>
      <c r="T46" s="26">
        <f t="shared" si="16"/>
        <v>42.58</v>
      </c>
      <c r="U46" s="13">
        <v>110</v>
      </c>
      <c r="V46" s="13">
        <f t="shared" si="17"/>
        <v>73.3333333333333</v>
      </c>
      <c r="W46" s="26">
        <f t="shared" si="18"/>
        <v>36.6666666666667</v>
      </c>
      <c r="X46" s="27">
        <f t="shared" si="19"/>
        <v>79.2466666666667</v>
      </c>
      <c r="Y46" s="14" t="s">
        <v>24</v>
      </c>
      <c r="Z46" s="31"/>
    </row>
    <row r="47" customHeight="1" spans="1:26">
      <c r="A47" s="11">
        <v>46</v>
      </c>
      <c r="B47" s="12" t="s">
        <v>240</v>
      </c>
      <c r="C47" s="13" t="s">
        <v>32</v>
      </c>
      <c r="D47" s="13" t="s">
        <v>241</v>
      </c>
      <c r="E47" s="13" t="s">
        <v>242</v>
      </c>
      <c r="F47" s="13" t="s">
        <v>243</v>
      </c>
      <c r="G47" s="14" t="s">
        <v>244</v>
      </c>
      <c r="H47" s="13" t="s">
        <v>137</v>
      </c>
      <c r="I47" s="13">
        <v>75</v>
      </c>
      <c r="J47" s="13">
        <v>78</v>
      </c>
      <c r="K47" s="13">
        <v>80</v>
      </c>
      <c r="L47" s="13">
        <v>86</v>
      </c>
      <c r="M47" s="13">
        <v>70</v>
      </c>
      <c r="N47" s="13">
        <f t="shared" si="20"/>
        <v>77.8</v>
      </c>
      <c r="O47" s="13">
        <f t="shared" si="14"/>
        <v>54.46</v>
      </c>
      <c r="P47" s="13">
        <v>84</v>
      </c>
      <c r="Q47" s="13">
        <v>85</v>
      </c>
      <c r="R47" s="13">
        <f>(Q47+P47)/2</f>
        <v>84.5</v>
      </c>
      <c r="S47" s="13">
        <f t="shared" si="15"/>
        <v>25.35</v>
      </c>
      <c r="T47" s="26">
        <f t="shared" si="16"/>
        <v>39.905</v>
      </c>
      <c r="U47" s="13">
        <v>118</v>
      </c>
      <c r="V47" s="13">
        <f t="shared" si="17"/>
        <v>78.6666666666667</v>
      </c>
      <c r="W47" s="26">
        <f t="shared" si="18"/>
        <v>39.3333333333333</v>
      </c>
      <c r="X47" s="27">
        <f t="shared" si="19"/>
        <v>79.2383333333333</v>
      </c>
      <c r="Y47" s="14" t="s">
        <v>24</v>
      </c>
      <c r="Z47" s="31"/>
    </row>
    <row r="48" customHeight="1" spans="1:26">
      <c r="A48" s="11">
        <v>47</v>
      </c>
      <c r="B48" s="15" t="s">
        <v>245</v>
      </c>
      <c r="C48" s="13" t="s">
        <v>18</v>
      </c>
      <c r="D48" s="13" t="s">
        <v>246</v>
      </c>
      <c r="E48" s="13" t="s">
        <v>247</v>
      </c>
      <c r="F48" s="13" t="s">
        <v>248</v>
      </c>
      <c r="G48" s="14" t="s">
        <v>249</v>
      </c>
      <c r="H48" s="13" t="s">
        <v>37</v>
      </c>
      <c r="I48" s="13">
        <v>85</v>
      </c>
      <c r="J48" s="13">
        <v>90</v>
      </c>
      <c r="K48" s="13">
        <v>92</v>
      </c>
      <c r="L48" s="13">
        <v>80</v>
      </c>
      <c r="M48" s="13">
        <v>90</v>
      </c>
      <c r="N48" s="13">
        <f t="shared" si="20"/>
        <v>87.4</v>
      </c>
      <c r="O48" s="13">
        <f t="shared" si="14"/>
        <v>61.18</v>
      </c>
      <c r="P48" s="13"/>
      <c r="Q48" s="13"/>
      <c r="R48" s="13">
        <v>76</v>
      </c>
      <c r="S48" s="13">
        <f t="shared" si="15"/>
        <v>22.8</v>
      </c>
      <c r="T48" s="26">
        <f t="shared" si="16"/>
        <v>41.99</v>
      </c>
      <c r="U48" s="13">
        <v>111</v>
      </c>
      <c r="V48" s="13">
        <f t="shared" si="17"/>
        <v>74</v>
      </c>
      <c r="W48" s="26">
        <f t="shared" si="18"/>
        <v>37</v>
      </c>
      <c r="X48" s="27">
        <f t="shared" si="19"/>
        <v>78.99</v>
      </c>
      <c r="Y48" s="14" t="s">
        <v>30</v>
      </c>
      <c r="Z48" s="31"/>
    </row>
    <row r="49" customHeight="1" spans="1:26">
      <c r="A49" s="11">
        <v>48</v>
      </c>
      <c r="B49" s="12" t="s">
        <v>250</v>
      </c>
      <c r="C49" s="13" t="s">
        <v>32</v>
      </c>
      <c r="D49" s="13" t="s">
        <v>251</v>
      </c>
      <c r="E49" s="13" t="s">
        <v>252</v>
      </c>
      <c r="F49" s="13" t="s">
        <v>253</v>
      </c>
      <c r="G49" s="14" t="s">
        <v>254</v>
      </c>
      <c r="H49" s="13" t="s">
        <v>23</v>
      </c>
      <c r="I49" s="13">
        <v>70</v>
      </c>
      <c r="J49" s="13">
        <v>70</v>
      </c>
      <c r="K49" s="13">
        <v>80</v>
      </c>
      <c r="L49" s="13">
        <v>80</v>
      </c>
      <c r="M49" s="13">
        <v>80</v>
      </c>
      <c r="N49" s="13">
        <f t="shared" si="20"/>
        <v>76</v>
      </c>
      <c r="O49" s="13">
        <f t="shared" si="14"/>
        <v>53.2</v>
      </c>
      <c r="P49" s="13"/>
      <c r="Q49" s="13"/>
      <c r="R49" s="13">
        <v>89</v>
      </c>
      <c r="S49" s="13">
        <f t="shared" si="15"/>
        <v>26.7</v>
      </c>
      <c r="T49" s="26">
        <f t="shared" si="16"/>
        <v>39.95</v>
      </c>
      <c r="U49" s="13">
        <v>117</v>
      </c>
      <c r="V49" s="13">
        <f t="shared" si="17"/>
        <v>78</v>
      </c>
      <c r="W49" s="26">
        <f t="shared" si="18"/>
        <v>39</v>
      </c>
      <c r="X49" s="27">
        <f t="shared" si="19"/>
        <v>78.95</v>
      </c>
      <c r="Y49" s="14" t="s">
        <v>30</v>
      </c>
      <c r="Z49" s="31"/>
    </row>
    <row r="50" customHeight="1" spans="1:26">
      <c r="A50" s="11">
        <v>49</v>
      </c>
      <c r="B50" s="12" t="s">
        <v>255</v>
      </c>
      <c r="C50" s="13" t="s">
        <v>32</v>
      </c>
      <c r="D50" s="13" t="s">
        <v>256</v>
      </c>
      <c r="E50" s="13" t="s">
        <v>257</v>
      </c>
      <c r="F50" s="13" t="s">
        <v>258</v>
      </c>
      <c r="G50" s="14" t="s">
        <v>83</v>
      </c>
      <c r="H50" s="13" t="s">
        <v>23</v>
      </c>
      <c r="I50" s="13">
        <v>71</v>
      </c>
      <c r="J50" s="13">
        <v>85</v>
      </c>
      <c r="K50" s="13">
        <v>78</v>
      </c>
      <c r="L50" s="13">
        <v>70</v>
      </c>
      <c r="M50" s="13">
        <v>78</v>
      </c>
      <c r="N50" s="13">
        <f t="shared" si="20"/>
        <v>76.4</v>
      </c>
      <c r="O50" s="13">
        <f t="shared" si="14"/>
        <v>53.48</v>
      </c>
      <c r="P50" s="13"/>
      <c r="Q50" s="13"/>
      <c r="R50" s="13">
        <v>81</v>
      </c>
      <c r="S50" s="13">
        <f t="shared" si="15"/>
        <v>24.3</v>
      </c>
      <c r="T50" s="26">
        <f t="shared" si="16"/>
        <v>38.89</v>
      </c>
      <c r="U50" s="13">
        <v>120</v>
      </c>
      <c r="V50" s="13">
        <f t="shared" si="17"/>
        <v>80</v>
      </c>
      <c r="W50" s="26">
        <f t="shared" si="18"/>
        <v>40</v>
      </c>
      <c r="X50" s="27">
        <f t="shared" si="19"/>
        <v>78.89</v>
      </c>
      <c r="Y50" s="14" t="s">
        <v>30</v>
      </c>
      <c r="Z50" s="31"/>
    </row>
    <row r="51" customHeight="1" spans="1:26">
      <c r="A51" s="11">
        <v>50</v>
      </c>
      <c r="B51" s="12" t="s">
        <v>259</v>
      </c>
      <c r="C51" s="13" t="s">
        <v>32</v>
      </c>
      <c r="D51" s="13" t="s">
        <v>260</v>
      </c>
      <c r="E51" s="13" t="s">
        <v>261</v>
      </c>
      <c r="F51" s="13" t="s">
        <v>262</v>
      </c>
      <c r="G51" s="14" t="s">
        <v>263</v>
      </c>
      <c r="H51" s="13" t="s">
        <v>113</v>
      </c>
      <c r="I51" s="13">
        <v>82</v>
      </c>
      <c r="J51" s="13">
        <v>88</v>
      </c>
      <c r="K51" s="13">
        <v>76</v>
      </c>
      <c r="L51" s="13">
        <v>75</v>
      </c>
      <c r="M51" s="13">
        <v>90</v>
      </c>
      <c r="N51" s="13">
        <f t="shared" si="20"/>
        <v>82.2</v>
      </c>
      <c r="O51" s="13">
        <f t="shared" si="14"/>
        <v>57.54</v>
      </c>
      <c r="P51" s="13">
        <v>82</v>
      </c>
      <c r="Q51" s="13">
        <v>84</v>
      </c>
      <c r="R51" s="13">
        <f>(Q51+P51)/2</f>
        <v>83</v>
      </c>
      <c r="S51" s="13">
        <f t="shared" si="15"/>
        <v>24.9</v>
      </c>
      <c r="T51" s="26">
        <f t="shared" si="16"/>
        <v>41.22</v>
      </c>
      <c r="U51" s="13">
        <v>113</v>
      </c>
      <c r="V51" s="13">
        <f t="shared" si="17"/>
        <v>75.3333333333333</v>
      </c>
      <c r="W51" s="26">
        <f t="shared" si="18"/>
        <v>37.6666666666667</v>
      </c>
      <c r="X51" s="27">
        <f t="shared" si="19"/>
        <v>78.8866666666667</v>
      </c>
      <c r="Y51" s="14" t="s">
        <v>24</v>
      </c>
      <c r="Z51" s="31"/>
    </row>
    <row r="52" customHeight="1" spans="1:26">
      <c r="A52" s="11">
        <v>51</v>
      </c>
      <c r="B52" s="12" t="s">
        <v>264</v>
      </c>
      <c r="C52" s="13" t="s">
        <v>32</v>
      </c>
      <c r="D52" s="13" t="s">
        <v>265</v>
      </c>
      <c r="E52" s="13" t="s">
        <v>266</v>
      </c>
      <c r="F52" s="13">
        <v>13272637793</v>
      </c>
      <c r="G52" s="14" t="s">
        <v>267</v>
      </c>
      <c r="H52" s="13" t="s">
        <v>23</v>
      </c>
      <c r="I52" s="13">
        <v>70</v>
      </c>
      <c r="J52" s="13">
        <v>85</v>
      </c>
      <c r="K52" s="13">
        <v>85</v>
      </c>
      <c r="L52" s="13">
        <v>85</v>
      </c>
      <c r="M52" s="13">
        <v>85</v>
      </c>
      <c r="N52" s="13">
        <f t="shared" si="20"/>
        <v>82</v>
      </c>
      <c r="O52" s="13">
        <f t="shared" si="14"/>
        <v>57.4</v>
      </c>
      <c r="P52" s="13">
        <v>80</v>
      </c>
      <c r="Q52" s="13">
        <v>78</v>
      </c>
      <c r="R52" s="13">
        <f>(Q52+P52)/2</f>
        <v>79</v>
      </c>
      <c r="S52" s="13">
        <f t="shared" si="15"/>
        <v>23.7</v>
      </c>
      <c r="T52" s="26">
        <f t="shared" si="16"/>
        <v>40.55</v>
      </c>
      <c r="U52" s="13">
        <v>115</v>
      </c>
      <c r="V52" s="13">
        <f t="shared" si="17"/>
        <v>76.6666666666667</v>
      </c>
      <c r="W52" s="26">
        <f t="shared" si="18"/>
        <v>38.3333333333333</v>
      </c>
      <c r="X52" s="27">
        <f t="shared" si="19"/>
        <v>78.8833333333333</v>
      </c>
      <c r="Y52" s="14" t="s">
        <v>24</v>
      </c>
      <c r="Z52" s="31"/>
    </row>
    <row r="53" customHeight="1" spans="1:26">
      <c r="A53" s="11">
        <v>52</v>
      </c>
      <c r="B53" s="12" t="s">
        <v>268</v>
      </c>
      <c r="C53" s="13" t="s">
        <v>32</v>
      </c>
      <c r="D53" s="13" t="s">
        <v>269</v>
      </c>
      <c r="E53" s="13" t="s">
        <v>270</v>
      </c>
      <c r="F53" s="13" t="s">
        <v>271</v>
      </c>
      <c r="G53" s="14" t="s">
        <v>272</v>
      </c>
      <c r="H53" s="13" t="s">
        <v>59</v>
      </c>
      <c r="I53" s="13">
        <v>80</v>
      </c>
      <c r="J53" s="13">
        <v>84</v>
      </c>
      <c r="K53" s="13">
        <v>81</v>
      </c>
      <c r="L53" s="13">
        <v>88</v>
      </c>
      <c r="M53" s="13">
        <v>88</v>
      </c>
      <c r="N53" s="13">
        <f t="shared" si="20"/>
        <v>84.2</v>
      </c>
      <c r="O53" s="13">
        <f t="shared" si="14"/>
        <v>58.94</v>
      </c>
      <c r="P53" s="13">
        <v>78</v>
      </c>
      <c r="Q53" s="13">
        <v>83</v>
      </c>
      <c r="R53" s="13">
        <f>(Q53+P53)/2</f>
        <v>80.5</v>
      </c>
      <c r="S53" s="13">
        <f t="shared" si="15"/>
        <v>24.15</v>
      </c>
      <c r="T53" s="26">
        <f t="shared" si="16"/>
        <v>41.545</v>
      </c>
      <c r="U53" s="13">
        <v>112</v>
      </c>
      <c r="V53" s="13">
        <f t="shared" si="17"/>
        <v>74.6666666666667</v>
      </c>
      <c r="W53" s="26">
        <f t="shared" si="18"/>
        <v>37.3333333333333</v>
      </c>
      <c r="X53" s="27">
        <f t="shared" si="19"/>
        <v>78.8783333333333</v>
      </c>
      <c r="Y53" s="14" t="s">
        <v>24</v>
      </c>
      <c r="Z53" s="31"/>
    </row>
    <row r="54" customHeight="1" spans="1:26">
      <c r="A54" s="11">
        <v>53</v>
      </c>
      <c r="B54" s="12" t="s">
        <v>273</v>
      </c>
      <c r="C54" s="13" t="s">
        <v>32</v>
      </c>
      <c r="D54" s="13" t="s">
        <v>274</v>
      </c>
      <c r="E54" s="13" t="s">
        <v>275</v>
      </c>
      <c r="F54" s="13" t="s">
        <v>276</v>
      </c>
      <c r="G54" s="14" t="s">
        <v>277</v>
      </c>
      <c r="H54" s="13" t="s">
        <v>37</v>
      </c>
      <c r="I54" s="13">
        <v>84</v>
      </c>
      <c r="J54" s="13">
        <v>82</v>
      </c>
      <c r="K54" s="13">
        <v>82</v>
      </c>
      <c r="L54" s="13">
        <v>82</v>
      </c>
      <c r="M54" s="13">
        <v>88</v>
      </c>
      <c r="N54" s="13">
        <f t="shared" si="20"/>
        <v>83.6</v>
      </c>
      <c r="O54" s="13">
        <f t="shared" si="14"/>
        <v>58.52</v>
      </c>
      <c r="P54" s="13">
        <v>90</v>
      </c>
      <c r="Q54" s="13">
        <v>91</v>
      </c>
      <c r="R54" s="13">
        <f>(Q54+P54)/2</f>
        <v>90.5</v>
      </c>
      <c r="S54" s="13">
        <f t="shared" si="15"/>
        <v>27.15</v>
      </c>
      <c r="T54" s="26">
        <f t="shared" si="16"/>
        <v>42.835</v>
      </c>
      <c r="U54" s="13">
        <v>108</v>
      </c>
      <c r="V54" s="13">
        <f t="shared" si="17"/>
        <v>72</v>
      </c>
      <c r="W54" s="26">
        <f t="shared" si="18"/>
        <v>36</v>
      </c>
      <c r="X54" s="27">
        <f t="shared" si="19"/>
        <v>78.835</v>
      </c>
      <c r="Y54" s="14" t="s">
        <v>24</v>
      </c>
      <c r="Z54" s="31"/>
    </row>
    <row r="55" customHeight="1" spans="1:26">
      <c r="A55" s="11">
        <v>54</v>
      </c>
      <c r="B55" s="12" t="s">
        <v>278</v>
      </c>
      <c r="C55" s="13" t="s">
        <v>32</v>
      </c>
      <c r="D55" s="13" t="s">
        <v>279</v>
      </c>
      <c r="E55" s="13" t="s">
        <v>280</v>
      </c>
      <c r="F55" s="13" t="s">
        <v>281</v>
      </c>
      <c r="G55" s="14" t="s">
        <v>190</v>
      </c>
      <c r="H55" s="13" t="s">
        <v>23</v>
      </c>
      <c r="I55" s="13">
        <v>75</v>
      </c>
      <c r="J55" s="13">
        <v>75</v>
      </c>
      <c r="K55" s="13">
        <v>88</v>
      </c>
      <c r="L55" s="13">
        <v>75</v>
      </c>
      <c r="M55" s="13">
        <v>85</v>
      </c>
      <c r="N55" s="13">
        <f t="shared" si="20"/>
        <v>79.6</v>
      </c>
      <c r="O55" s="13">
        <f t="shared" si="14"/>
        <v>55.72</v>
      </c>
      <c r="P55" s="13"/>
      <c r="Q55" s="13"/>
      <c r="R55" s="13">
        <v>84</v>
      </c>
      <c r="S55" s="13">
        <f t="shared" si="15"/>
        <v>25.2</v>
      </c>
      <c r="T55" s="26">
        <f t="shared" si="16"/>
        <v>40.46</v>
      </c>
      <c r="U55" s="13">
        <v>115</v>
      </c>
      <c r="V55" s="13">
        <f t="shared" si="17"/>
        <v>76.6666666666667</v>
      </c>
      <c r="W55" s="26">
        <f t="shared" si="18"/>
        <v>38.3333333333333</v>
      </c>
      <c r="X55" s="27">
        <f t="shared" si="19"/>
        <v>78.7933333333333</v>
      </c>
      <c r="Y55" s="14" t="s">
        <v>30</v>
      </c>
      <c r="Z55" s="31"/>
    </row>
    <row r="56" customHeight="1" spans="1:26">
      <c r="A56" s="11">
        <v>55</v>
      </c>
      <c r="B56" s="12" t="s">
        <v>282</v>
      </c>
      <c r="C56" s="13" t="s">
        <v>18</v>
      </c>
      <c r="D56" s="13" t="s">
        <v>283</v>
      </c>
      <c r="E56" s="13" t="s">
        <v>284</v>
      </c>
      <c r="F56" s="13" t="s">
        <v>285</v>
      </c>
      <c r="G56" s="14" t="s">
        <v>286</v>
      </c>
      <c r="H56" s="13" t="s">
        <v>287</v>
      </c>
      <c r="I56" s="13">
        <v>80</v>
      </c>
      <c r="J56" s="13">
        <v>70</v>
      </c>
      <c r="K56" s="13">
        <v>90</v>
      </c>
      <c r="L56" s="13">
        <v>72</v>
      </c>
      <c r="M56" s="13">
        <v>91</v>
      </c>
      <c r="N56" s="13">
        <f t="shared" si="20"/>
        <v>80.6</v>
      </c>
      <c r="O56" s="13">
        <f t="shared" si="14"/>
        <v>56.42</v>
      </c>
      <c r="P56" s="13"/>
      <c r="Q56" s="13"/>
      <c r="R56" s="13">
        <v>82.5</v>
      </c>
      <c r="S56" s="13">
        <f t="shared" si="15"/>
        <v>24.75</v>
      </c>
      <c r="T56" s="26">
        <f t="shared" si="16"/>
        <v>40.585</v>
      </c>
      <c r="U56" s="13">
        <v>114</v>
      </c>
      <c r="V56" s="13">
        <f t="shared" si="17"/>
        <v>76</v>
      </c>
      <c r="W56" s="26">
        <f t="shared" si="18"/>
        <v>38</v>
      </c>
      <c r="X56" s="27">
        <f t="shared" si="19"/>
        <v>78.585</v>
      </c>
      <c r="Y56" s="14" t="s">
        <v>30</v>
      </c>
      <c r="Z56" s="31"/>
    </row>
    <row r="57" customHeight="1" spans="1:26">
      <c r="A57" s="11">
        <v>56</v>
      </c>
      <c r="B57" s="12" t="s">
        <v>288</v>
      </c>
      <c r="C57" s="13" t="s">
        <v>32</v>
      </c>
      <c r="D57" s="13" t="s">
        <v>289</v>
      </c>
      <c r="E57" s="13" t="s">
        <v>290</v>
      </c>
      <c r="F57" s="13" t="s">
        <v>291</v>
      </c>
      <c r="G57" s="14" t="s">
        <v>292</v>
      </c>
      <c r="H57" s="13" t="s">
        <v>293</v>
      </c>
      <c r="I57" s="13">
        <v>90</v>
      </c>
      <c r="J57" s="13">
        <v>92</v>
      </c>
      <c r="K57" s="13">
        <v>86</v>
      </c>
      <c r="L57" s="13">
        <v>95</v>
      </c>
      <c r="M57" s="13">
        <v>93</v>
      </c>
      <c r="N57" s="13">
        <f t="shared" si="20"/>
        <v>91.2</v>
      </c>
      <c r="O57" s="13">
        <f t="shared" si="14"/>
        <v>63.84</v>
      </c>
      <c r="P57" s="13">
        <v>76</v>
      </c>
      <c r="Q57" s="13">
        <v>79</v>
      </c>
      <c r="R57" s="13">
        <f>(Q57+P57)/2</f>
        <v>77.5</v>
      </c>
      <c r="S57" s="13">
        <f t="shared" si="15"/>
        <v>23.25</v>
      </c>
      <c r="T57" s="26">
        <f t="shared" si="16"/>
        <v>43.545</v>
      </c>
      <c r="U57" s="13">
        <v>105</v>
      </c>
      <c r="V57" s="13">
        <f t="shared" si="17"/>
        <v>70</v>
      </c>
      <c r="W57" s="26">
        <f t="shared" si="18"/>
        <v>35</v>
      </c>
      <c r="X57" s="27">
        <f t="shared" si="19"/>
        <v>78.545</v>
      </c>
      <c r="Y57" s="14" t="s">
        <v>24</v>
      </c>
      <c r="Z57" s="31"/>
    </row>
    <row r="58" s="1" customFormat="1" customHeight="1" spans="1:28">
      <c r="A58" s="11">
        <v>57</v>
      </c>
      <c r="B58" s="18" t="s">
        <v>294</v>
      </c>
      <c r="C58" s="13" t="s">
        <v>18</v>
      </c>
      <c r="D58" s="13" t="s">
        <v>295</v>
      </c>
      <c r="E58" s="13" t="s">
        <v>296</v>
      </c>
      <c r="F58" s="13" t="s">
        <v>297</v>
      </c>
      <c r="G58" s="14" t="s">
        <v>298</v>
      </c>
      <c r="H58" s="13" t="s">
        <v>37</v>
      </c>
      <c r="I58" s="13">
        <v>90</v>
      </c>
      <c r="J58" s="13">
        <v>82</v>
      </c>
      <c r="K58" s="13">
        <v>85</v>
      </c>
      <c r="L58" s="13">
        <v>80</v>
      </c>
      <c r="M58" s="13">
        <v>85</v>
      </c>
      <c r="N58" s="13">
        <f t="shared" si="20"/>
        <v>84.4</v>
      </c>
      <c r="O58" s="13">
        <f t="shared" si="14"/>
        <v>59.08</v>
      </c>
      <c r="P58" s="13">
        <v>87</v>
      </c>
      <c r="Q58" s="13">
        <v>86</v>
      </c>
      <c r="R58" s="13">
        <f>(Q58+P58)/2</f>
        <v>86.5</v>
      </c>
      <c r="S58" s="13">
        <f t="shared" si="15"/>
        <v>25.95</v>
      </c>
      <c r="T58" s="26">
        <f t="shared" si="16"/>
        <v>42.515</v>
      </c>
      <c r="U58" s="13">
        <v>108</v>
      </c>
      <c r="V58" s="13">
        <f t="shared" si="17"/>
        <v>72</v>
      </c>
      <c r="W58" s="26">
        <f t="shared" si="18"/>
        <v>36</v>
      </c>
      <c r="X58" s="27">
        <f t="shared" si="19"/>
        <v>78.515</v>
      </c>
      <c r="Y58" s="14" t="s">
        <v>24</v>
      </c>
      <c r="Z58" s="32"/>
      <c r="AA58" s="33"/>
      <c r="AB58" s="33"/>
    </row>
    <row r="59" customHeight="1" spans="1:26">
      <c r="A59" s="11">
        <v>58</v>
      </c>
      <c r="B59" s="12" t="s">
        <v>299</v>
      </c>
      <c r="C59" s="13" t="s">
        <v>32</v>
      </c>
      <c r="D59" s="13" t="s">
        <v>300</v>
      </c>
      <c r="E59" s="13" t="s">
        <v>301</v>
      </c>
      <c r="F59" s="13" t="s">
        <v>302</v>
      </c>
      <c r="G59" s="14" t="s">
        <v>303</v>
      </c>
      <c r="H59" s="13" t="s">
        <v>23</v>
      </c>
      <c r="I59" s="13">
        <v>80</v>
      </c>
      <c r="J59" s="13">
        <v>80</v>
      </c>
      <c r="K59" s="13">
        <v>85</v>
      </c>
      <c r="L59" s="13">
        <v>80</v>
      </c>
      <c r="M59" s="13">
        <v>80</v>
      </c>
      <c r="N59" s="13">
        <f t="shared" si="20"/>
        <v>81</v>
      </c>
      <c r="O59" s="13">
        <f t="shared" si="14"/>
        <v>56.7</v>
      </c>
      <c r="P59" s="13"/>
      <c r="Q59" s="13"/>
      <c r="R59" s="13">
        <v>81</v>
      </c>
      <c r="S59" s="13">
        <f t="shared" si="15"/>
        <v>24.3</v>
      </c>
      <c r="T59" s="26">
        <f t="shared" si="16"/>
        <v>40.5</v>
      </c>
      <c r="U59" s="13">
        <v>114</v>
      </c>
      <c r="V59" s="13">
        <f t="shared" si="17"/>
        <v>76</v>
      </c>
      <c r="W59" s="26">
        <f t="shared" si="18"/>
        <v>38</v>
      </c>
      <c r="X59" s="27">
        <f t="shared" si="19"/>
        <v>78.5</v>
      </c>
      <c r="Y59" s="14" t="s">
        <v>30</v>
      </c>
      <c r="Z59" s="31"/>
    </row>
    <row r="60" customHeight="1" spans="1:26">
      <c r="A60" s="11">
        <v>59</v>
      </c>
      <c r="B60" s="19" t="s">
        <v>304</v>
      </c>
      <c r="C60" s="13" t="s">
        <v>32</v>
      </c>
      <c r="D60" s="13" t="s">
        <v>305</v>
      </c>
      <c r="E60" s="13" t="s">
        <v>306</v>
      </c>
      <c r="F60" s="13" t="s">
        <v>307</v>
      </c>
      <c r="G60" s="14" t="s">
        <v>308</v>
      </c>
      <c r="H60" s="13" t="s">
        <v>23</v>
      </c>
      <c r="I60" s="13">
        <v>83</v>
      </c>
      <c r="J60" s="13">
        <v>90</v>
      </c>
      <c r="K60" s="13">
        <v>86</v>
      </c>
      <c r="L60" s="13">
        <v>79</v>
      </c>
      <c r="M60" s="13">
        <v>81</v>
      </c>
      <c r="N60" s="13">
        <f t="shared" si="20"/>
        <v>83.8</v>
      </c>
      <c r="O60" s="13">
        <f t="shared" si="14"/>
        <v>58.66</v>
      </c>
      <c r="P60" s="13"/>
      <c r="Q60" s="13"/>
      <c r="R60" s="13">
        <v>90</v>
      </c>
      <c r="S60" s="13">
        <f t="shared" si="15"/>
        <v>27</v>
      </c>
      <c r="T60" s="26">
        <f t="shared" si="16"/>
        <v>42.83</v>
      </c>
      <c r="U60" s="13">
        <v>107</v>
      </c>
      <c r="V60" s="13">
        <f t="shared" si="17"/>
        <v>71.3333333333333</v>
      </c>
      <c r="W60" s="26">
        <f t="shared" si="18"/>
        <v>35.6666666666667</v>
      </c>
      <c r="X60" s="27">
        <f t="shared" si="19"/>
        <v>78.4966666666667</v>
      </c>
      <c r="Y60" s="14" t="s">
        <v>30</v>
      </c>
      <c r="Z60" s="31"/>
    </row>
    <row r="61" customHeight="1" spans="1:26">
      <c r="A61" s="11">
        <v>60</v>
      </c>
      <c r="B61" s="15" t="s">
        <v>309</v>
      </c>
      <c r="C61" s="13" t="s">
        <v>32</v>
      </c>
      <c r="D61" s="13" t="s">
        <v>310</v>
      </c>
      <c r="E61" s="13" t="s">
        <v>311</v>
      </c>
      <c r="F61" s="13" t="s">
        <v>312</v>
      </c>
      <c r="G61" s="14" t="s">
        <v>303</v>
      </c>
      <c r="H61" s="13" t="s">
        <v>23</v>
      </c>
      <c r="I61" s="13">
        <v>80</v>
      </c>
      <c r="J61" s="13">
        <v>80</v>
      </c>
      <c r="K61" s="13">
        <v>90</v>
      </c>
      <c r="L61" s="13">
        <v>70</v>
      </c>
      <c r="M61" s="13">
        <v>83</v>
      </c>
      <c r="N61" s="13">
        <f t="shared" si="20"/>
        <v>80.6</v>
      </c>
      <c r="O61" s="13">
        <f t="shared" si="14"/>
        <v>56.42</v>
      </c>
      <c r="P61" s="13"/>
      <c r="Q61" s="13"/>
      <c r="R61" s="13">
        <v>83.5</v>
      </c>
      <c r="S61" s="13">
        <f t="shared" si="15"/>
        <v>25.05</v>
      </c>
      <c r="T61" s="26">
        <f t="shared" si="16"/>
        <v>40.735</v>
      </c>
      <c r="U61" s="13">
        <v>113</v>
      </c>
      <c r="V61" s="13">
        <f t="shared" si="17"/>
        <v>75.3333333333333</v>
      </c>
      <c r="W61" s="26">
        <f t="shared" si="18"/>
        <v>37.6666666666667</v>
      </c>
      <c r="X61" s="27">
        <f t="shared" si="19"/>
        <v>78.4016666666667</v>
      </c>
      <c r="Y61" s="14" t="s">
        <v>30</v>
      </c>
      <c r="Z61" s="31"/>
    </row>
    <row r="62" customHeight="1" spans="1:26">
      <c r="A62" s="14">
        <v>61</v>
      </c>
      <c r="B62" s="20" t="s">
        <v>313</v>
      </c>
      <c r="C62" s="14" t="s">
        <v>32</v>
      </c>
      <c r="D62" s="14" t="s">
        <v>314</v>
      </c>
      <c r="E62" s="14" t="s">
        <v>315</v>
      </c>
      <c r="F62" s="14" t="s">
        <v>316</v>
      </c>
      <c r="G62" s="14" t="s">
        <v>36</v>
      </c>
      <c r="H62" s="14" t="s">
        <v>23</v>
      </c>
      <c r="I62" s="14">
        <v>88</v>
      </c>
      <c r="J62" s="14">
        <v>95</v>
      </c>
      <c r="K62" s="14">
        <v>88</v>
      </c>
      <c r="L62" s="14">
        <v>95</v>
      </c>
      <c r="M62" s="14">
        <v>90</v>
      </c>
      <c r="N62" s="14">
        <f t="shared" si="20"/>
        <v>91.2</v>
      </c>
      <c r="O62" s="14">
        <f t="shared" si="14"/>
        <v>63.84</v>
      </c>
      <c r="P62" s="14"/>
      <c r="Q62" s="14"/>
      <c r="R62" s="14">
        <v>84.5</v>
      </c>
      <c r="S62" s="14">
        <f t="shared" si="15"/>
        <v>25.35</v>
      </c>
      <c r="T62" s="28">
        <f t="shared" si="16"/>
        <v>44.595</v>
      </c>
      <c r="U62" s="14">
        <v>101</v>
      </c>
      <c r="V62" s="14">
        <f t="shared" si="17"/>
        <v>67.3333333333333</v>
      </c>
      <c r="W62" s="28">
        <f t="shared" si="18"/>
        <v>33.6666666666667</v>
      </c>
      <c r="X62" s="29">
        <f t="shared" si="19"/>
        <v>78.2616666666667</v>
      </c>
      <c r="Y62" s="14" t="s">
        <v>30</v>
      </c>
      <c r="Z62" s="31"/>
    </row>
    <row r="63" customHeight="1" spans="1:26">
      <c r="A63" s="11">
        <v>62</v>
      </c>
      <c r="B63" s="12" t="s">
        <v>317</v>
      </c>
      <c r="C63" s="13" t="s">
        <v>32</v>
      </c>
      <c r="D63" s="13" t="s">
        <v>318</v>
      </c>
      <c r="E63" s="13" t="s">
        <v>319</v>
      </c>
      <c r="F63" s="13" t="s">
        <v>320</v>
      </c>
      <c r="G63" s="14" t="s">
        <v>321</v>
      </c>
      <c r="H63" s="13" t="s">
        <v>172</v>
      </c>
      <c r="I63" s="13">
        <v>80</v>
      </c>
      <c r="J63" s="13">
        <v>79</v>
      </c>
      <c r="K63" s="13">
        <v>70</v>
      </c>
      <c r="L63" s="13">
        <v>85</v>
      </c>
      <c r="M63" s="13">
        <v>80</v>
      </c>
      <c r="N63" s="13">
        <f t="shared" si="20"/>
        <v>78.8</v>
      </c>
      <c r="O63" s="13">
        <f t="shared" si="14"/>
        <v>55.16</v>
      </c>
      <c r="P63" s="13">
        <v>77</v>
      </c>
      <c r="Q63" s="13">
        <v>78</v>
      </c>
      <c r="R63" s="13">
        <f>(Q63+P63)/2</f>
        <v>77.5</v>
      </c>
      <c r="S63" s="13">
        <f t="shared" si="15"/>
        <v>23.25</v>
      </c>
      <c r="T63" s="26">
        <f t="shared" si="16"/>
        <v>39.205</v>
      </c>
      <c r="U63" s="13">
        <v>117</v>
      </c>
      <c r="V63" s="13">
        <f t="shared" si="17"/>
        <v>78</v>
      </c>
      <c r="W63" s="26">
        <f t="shared" si="18"/>
        <v>39</v>
      </c>
      <c r="X63" s="27">
        <f t="shared" si="19"/>
        <v>78.205</v>
      </c>
      <c r="Y63" s="14" t="s">
        <v>24</v>
      </c>
      <c r="Z63" s="31"/>
    </row>
    <row r="64" customHeight="1" spans="1:26">
      <c r="A64" s="11">
        <v>63</v>
      </c>
      <c r="B64" s="12" t="s">
        <v>322</v>
      </c>
      <c r="C64" s="13" t="s">
        <v>32</v>
      </c>
      <c r="D64" s="13" t="s">
        <v>323</v>
      </c>
      <c r="E64" s="13" t="s">
        <v>324</v>
      </c>
      <c r="F64" s="13" t="s">
        <v>325</v>
      </c>
      <c r="G64" s="13" t="s">
        <v>142</v>
      </c>
      <c r="H64" s="13" t="s">
        <v>59</v>
      </c>
      <c r="I64" s="13">
        <v>80</v>
      </c>
      <c r="J64" s="13">
        <v>76</v>
      </c>
      <c r="K64" s="13">
        <v>75</v>
      </c>
      <c r="L64" s="13">
        <v>78</v>
      </c>
      <c r="M64" s="13">
        <v>77</v>
      </c>
      <c r="N64" s="13">
        <f t="shared" si="20"/>
        <v>77.2</v>
      </c>
      <c r="O64" s="13">
        <f t="shared" si="14"/>
        <v>54.04</v>
      </c>
      <c r="P64" s="13">
        <v>80</v>
      </c>
      <c r="Q64" s="13">
        <v>78</v>
      </c>
      <c r="R64" s="13">
        <f>(Q64+P64)/2</f>
        <v>79</v>
      </c>
      <c r="S64" s="13">
        <f t="shared" si="15"/>
        <v>23.7</v>
      </c>
      <c r="T64" s="26">
        <f t="shared" si="16"/>
        <v>38.87</v>
      </c>
      <c r="U64" s="13">
        <v>118</v>
      </c>
      <c r="V64" s="13">
        <f t="shared" si="17"/>
        <v>78.6666666666667</v>
      </c>
      <c r="W64" s="26">
        <f t="shared" si="18"/>
        <v>39.3333333333333</v>
      </c>
      <c r="X64" s="27">
        <f t="shared" si="19"/>
        <v>78.2033333333333</v>
      </c>
      <c r="Y64" s="13" t="s">
        <v>24</v>
      </c>
      <c r="Z64" s="31"/>
    </row>
    <row r="65" customHeight="1" spans="1:26">
      <c r="A65" s="11">
        <v>64</v>
      </c>
      <c r="B65" s="12" t="s">
        <v>326</v>
      </c>
      <c r="C65" s="13" t="s">
        <v>32</v>
      </c>
      <c r="D65" s="13" t="s">
        <v>327</v>
      </c>
      <c r="E65" s="13" t="s">
        <v>328</v>
      </c>
      <c r="F65" s="13" t="s">
        <v>329</v>
      </c>
      <c r="G65" s="13" t="s">
        <v>83</v>
      </c>
      <c r="H65" s="13" t="s">
        <v>37</v>
      </c>
      <c r="I65" s="13">
        <v>65</v>
      </c>
      <c r="J65" s="13">
        <v>80</v>
      </c>
      <c r="K65" s="13">
        <v>78</v>
      </c>
      <c r="L65" s="13">
        <v>80</v>
      </c>
      <c r="M65" s="13">
        <v>78</v>
      </c>
      <c r="N65" s="13">
        <f t="shared" si="20"/>
        <v>76.2</v>
      </c>
      <c r="O65" s="13">
        <f t="shared" ref="O65:O96" si="21">N65*0.7</f>
        <v>53.34</v>
      </c>
      <c r="P65" s="13">
        <v>82</v>
      </c>
      <c r="Q65" s="13">
        <v>85</v>
      </c>
      <c r="R65" s="13">
        <f>(Q65+P65)/2</f>
        <v>83.5</v>
      </c>
      <c r="S65" s="13">
        <f t="shared" ref="S65:S96" si="22">R65*0.3</f>
        <v>25.05</v>
      </c>
      <c r="T65" s="26">
        <f t="shared" ref="T65:T96" si="23">(O65+S65)*0.5</f>
        <v>39.195</v>
      </c>
      <c r="U65" s="13">
        <v>117</v>
      </c>
      <c r="V65" s="13">
        <f t="shared" ref="V65:V96" si="24">U65/150*100</f>
        <v>78</v>
      </c>
      <c r="W65" s="26">
        <f t="shared" ref="W65:W96" si="25">V65*0.5</f>
        <v>39</v>
      </c>
      <c r="X65" s="27">
        <f t="shared" ref="X65:X96" si="26">W65+T65</f>
        <v>78.195</v>
      </c>
      <c r="Y65" s="14" t="s">
        <v>24</v>
      </c>
      <c r="Z65" s="31"/>
    </row>
    <row r="66" customHeight="1" spans="1:26">
      <c r="A66" s="34">
        <v>65</v>
      </c>
      <c r="B66" s="35" t="s">
        <v>330</v>
      </c>
      <c r="C66" s="34" t="s">
        <v>18</v>
      </c>
      <c r="D66" s="34" t="s">
        <v>331</v>
      </c>
      <c r="E66" s="34" t="s">
        <v>332</v>
      </c>
      <c r="F66" s="34" t="s">
        <v>333</v>
      </c>
      <c r="G66" s="34" t="s">
        <v>303</v>
      </c>
      <c r="H66" s="34" t="s">
        <v>37</v>
      </c>
      <c r="I66" s="34">
        <v>92</v>
      </c>
      <c r="J66" s="34">
        <v>84</v>
      </c>
      <c r="K66" s="34">
        <v>85</v>
      </c>
      <c r="L66" s="34">
        <v>94</v>
      </c>
      <c r="M66" s="34">
        <v>90</v>
      </c>
      <c r="N66" s="34">
        <f t="shared" ref="N66:N97" si="27">(M66+L66+K66+J66+I66)/5</f>
        <v>89</v>
      </c>
      <c r="O66" s="34">
        <f t="shared" si="21"/>
        <v>62.3</v>
      </c>
      <c r="P66" s="34">
        <v>85</v>
      </c>
      <c r="Q66" s="34">
        <v>87</v>
      </c>
      <c r="R66" s="34">
        <f>(Q66+P66)/2</f>
        <v>86</v>
      </c>
      <c r="S66" s="34">
        <f t="shared" si="22"/>
        <v>25.8</v>
      </c>
      <c r="T66" s="38">
        <f t="shared" si="23"/>
        <v>44.05</v>
      </c>
      <c r="U66" s="34">
        <v>102</v>
      </c>
      <c r="V66" s="34">
        <f t="shared" si="24"/>
        <v>68</v>
      </c>
      <c r="W66" s="38">
        <f t="shared" si="25"/>
        <v>34</v>
      </c>
      <c r="X66" s="39">
        <f t="shared" si="26"/>
        <v>78.05</v>
      </c>
      <c r="Y66" s="34" t="s">
        <v>24</v>
      </c>
      <c r="Z66" s="42"/>
    </row>
    <row r="67" customHeight="1" spans="1:26">
      <c r="A67" s="11">
        <v>66</v>
      </c>
      <c r="B67" s="12" t="s">
        <v>334</v>
      </c>
      <c r="C67" s="13" t="s">
        <v>32</v>
      </c>
      <c r="D67" s="13" t="s">
        <v>335</v>
      </c>
      <c r="E67" s="13" t="s">
        <v>336</v>
      </c>
      <c r="F67" s="13" t="s">
        <v>337</v>
      </c>
      <c r="G67" s="13" t="s">
        <v>162</v>
      </c>
      <c r="H67" s="13" t="s">
        <v>23</v>
      </c>
      <c r="I67" s="13">
        <v>68</v>
      </c>
      <c r="J67" s="13">
        <v>80</v>
      </c>
      <c r="K67" s="13">
        <v>72</v>
      </c>
      <c r="L67" s="13">
        <v>84</v>
      </c>
      <c r="M67" s="13">
        <v>60</v>
      </c>
      <c r="N67" s="13">
        <f t="shared" si="27"/>
        <v>72.8</v>
      </c>
      <c r="O67" s="13">
        <f t="shared" si="21"/>
        <v>50.96</v>
      </c>
      <c r="P67" s="13"/>
      <c r="Q67" s="13"/>
      <c r="R67" s="13">
        <v>85.5</v>
      </c>
      <c r="S67" s="13">
        <f t="shared" si="22"/>
        <v>25.65</v>
      </c>
      <c r="T67" s="26">
        <f t="shared" si="23"/>
        <v>38.305</v>
      </c>
      <c r="U67" s="13">
        <v>119</v>
      </c>
      <c r="V67" s="13">
        <f t="shared" si="24"/>
        <v>79.3333333333333</v>
      </c>
      <c r="W67" s="26">
        <f t="shared" si="25"/>
        <v>39.6666666666667</v>
      </c>
      <c r="X67" s="27">
        <f t="shared" si="26"/>
        <v>77.9716666666667</v>
      </c>
      <c r="Y67" s="13" t="s">
        <v>30</v>
      </c>
      <c r="Z67" s="31"/>
    </row>
    <row r="68" customHeight="1" spans="1:26">
      <c r="A68" s="11">
        <v>67</v>
      </c>
      <c r="B68" s="12" t="s">
        <v>338</v>
      </c>
      <c r="C68" s="13" t="s">
        <v>32</v>
      </c>
      <c r="D68" s="13" t="s">
        <v>339</v>
      </c>
      <c r="E68" s="13" t="s">
        <v>340</v>
      </c>
      <c r="F68" s="13" t="s">
        <v>341</v>
      </c>
      <c r="G68" s="14" t="s">
        <v>342</v>
      </c>
      <c r="H68" s="13" t="s">
        <v>23</v>
      </c>
      <c r="I68" s="13">
        <v>65</v>
      </c>
      <c r="J68" s="13">
        <v>70</v>
      </c>
      <c r="K68" s="13">
        <v>60</v>
      </c>
      <c r="L68" s="13">
        <v>90</v>
      </c>
      <c r="M68" s="13">
        <v>80</v>
      </c>
      <c r="N68" s="13">
        <f t="shared" si="27"/>
        <v>73</v>
      </c>
      <c r="O68" s="13">
        <f t="shared" si="21"/>
        <v>51.1</v>
      </c>
      <c r="P68" s="13">
        <v>80</v>
      </c>
      <c r="Q68" s="13">
        <v>70</v>
      </c>
      <c r="R68" s="13">
        <f t="shared" ref="R68:R73" si="28">(Q68+P68)/2</f>
        <v>75</v>
      </c>
      <c r="S68" s="13">
        <f t="shared" si="22"/>
        <v>22.5</v>
      </c>
      <c r="T68" s="26">
        <f t="shared" si="23"/>
        <v>36.8</v>
      </c>
      <c r="U68" s="13">
        <v>123</v>
      </c>
      <c r="V68" s="13">
        <f t="shared" si="24"/>
        <v>82</v>
      </c>
      <c r="W68" s="26">
        <f t="shared" si="25"/>
        <v>41</v>
      </c>
      <c r="X68" s="27">
        <f t="shared" si="26"/>
        <v>77.8</v>
      </c>
      <c r="Y68" s="13" t="s">
        <v>24</v>
      </c>
      <c r="Z68" s="31"/>
    </row>
    <row r="69" customHeight="1" spans="1:26">
      <c r="A69" s="11">
        <v>68</v>
      </c>
      <c r="B69" s="12" t="s">
        <v>343</v>
      </c>
      <c r="C69" s="13" t="s">
        <v>32</v>
      </c>
      <c r="D69" s="13" t="s">
        <v>344</v>
      </c>
      <c r="E69" s="13" t="s">
        <v>345</v>
      </c>
      <c r="F69" s="13" t="s">
        <v>346</v>
      </c>
      <c r="G69" s="14" t="s">
        <v>267</v>
      </c>
      <c r="H69" s="13" t="s">
        <v>23</v>
      </c>
      <c r="I69" s="13">
        <v>75</v>
      </c>
      <c r="J69" s="13">
        <v>70</v>
      </c>
      <c r="K69" s="13">
        <v>73</v>
      </c>
      <c r="L69" s="13">
        <v>70</v>
      </c>
      <c r="M69" s="13">
        <v>70</v>
      </c>
      <c r="N69" s="13">
        <f t="shared" si="27"/>
        <v>71.6</v>
      </c>
      <c r="O69" s="13">
        <f t="shared" si="21"/>
        <v>50.12</v>
      </c>
      <c r="P69" s="13">
        <v>80</v>
      </c>
      <c r="Q69" s="13">
        <v>75</v>
      </c>
      <c r="R69" s="13">
        <f t="shared" si="28"/>
        <v>77.5</v>
      </c>
      <c r="S69" s="13">
        <f t="shared" si="22"/>
        <v>23.25</v>
      </c>
      <c r="T69" s="26">
        <f t="shared" si="23"/>
        <v>36.685</v>
      </c>
      <c r="U69" s="13">
        <v>123</v>
      </c>
      <c r="V69" s="13">
        <f t="shared" si="24"/>
        <v>82</v>
      </c>
      <c r="W69" s="26">
        <f t="shared" si="25"/>
        <v>41</v>
      </c>
      <c r="X69" s="27">
        <f t="shared" si="26"/>
        <v>77.685</v>
      </c>
      <c r="Y69" s="14" t="s">
        <v>24</v>
      </c>
      <c r="Z69" s="31"/>
    </row>
    <row r="70" customHeight="1" spans="1:26">
      <c r="A70" s="11">
        <v>69</v>
      </c>
      <c r="B70" s="12" t="s">
        <v>347</v>
      </c>
      <c r="C70" s="13" t="s">
        <v>32</v>
      </c>
      <c r="D70" s="13" t="s">
        <v>348</v>
      </c>
      <c r="E70" s="13" t="s">
        <v>349</v>
      </c>
      <c r="F70" s="13" t="s">
        <v>350</v>
      </c>
      <c r="G70" s="14" t="s">
        <v>351</v>
      </c>
      <c r="H70" s="13" t="s">
        <v>37</v>
      </c>
      <c r="I70" s="13">
        <v>75</v>
      </c>
      <c r="J70" s="13">
        <v>73</v>
      </c>
      <c r="K70" s="13">
        <v>76</v>
      </c>
      <c r="L70" s="13">
        <v>79</v>
      </c>
      <c r="M70" s="13">
        <v>78</v>
      </c>
      <c r="N70" s="13">
        <f t="shared" si="27"/>
        <v>76.2</v>
      </c>
      <c r="O70" s="13">
        <f t="shared" si="21"/>
        <v>53.34</v>
      </c>
      <c r="P70" s="13">
        <v>83</v>
      </c>
      <c r="Q70" s="13">
        <v>86</v>
      </c>
      <c r="R70" s="13">
        <f t="shared" si="28"/>
        <v>84.5</v>
      </c>
      <c r="S70" s="13">
        <f t="shared" si="22"/>
        <v>25.35</v>
      </c>
      <c r="T70" s="26">
        <f t="shared" si="23"/>
        <v>39.345</v>
      </c>
      <c r="U70" s="13">
        <v>115</v>
      </c>
      <c r="V70" s="13">
        <f t="shared" si="24"/>
        <v>76.6666666666667</v>
      </c>
      <c r="W70" s="26">
        <f t="shared" si="25"/>
        <v>38.3333333333333</v>
      </c>
      <c r="X70" s="27">
        <f t="shared" si="26"/>
        <v>77.6783333333333</v>
      </c>
      <c r="Y70" s="14" t="s">
        <v>24</v>
      </c>
      <c r="Z70" s="31"/>
    </row>
    <row r="71" customHeight="1" spans="1:26">
      <c r="A71" s="11">
        <v>70</v>
      </c>
      <c r="B71" s="12" t="s">
        <v>352</v>
      </c>
      <c r="C71" s="13" t="s">
        <v>32</v>
      </c>
      <c r="D71" s="13" t="s">
        <v>353</v>
      </c>
      <c r="E71" s="13" t="s">
        <v>354</v>
      </c>
      <c r="F71" s="13" t="s">
        <v>355</v>
      </c>
      <c r="G71" s="14" t="s">
        <v>127</v>
      </c>
      <c r="H71" s="13" t="s">
        <v>356</v>
      </c>
      <c r="I71" s="13">
        <v>82</v>
      </c>
      <c r="J71" s="13">
        <v>87</v>
      </c>
      <c r="K71" s="13">
        <v>89</v>
      </c>
      <c r="L71" s="13">
        <v>91</v>
      </c>
      <c r="M71" s="13">
        <v>90</v>
      </c>
      <c r="N71" s="13">
        <f t="shared" si="27"/>
        <v>87.8</v>
      </c>
      <c r="O71" s="13">
        <f t="shared" si="21"/>
        <v>61.46</v>
      </c>
      <c r="P71" s="13">
        <v>72</v>
      </c>
      <c r="Q71" s="13">
        <v>78</v>
      </c>
      <c r="R71" s="13">
        <f t="shared" si="28"/>
        <v>75</v>
      </c>
      <c r="S71" s="13">
        <f t="shared" si="22"/>
        <v>22.5</v>
      </c>
      <c r="T71" s="26">
        <f t="shared" si="23"/>
        <v>41.98</v>
      </c>
      <c r="U71" s="13">
        <v>107</v>
      </c>
      <c r="V71" s="13">
        <f t="shared" si="24"/>
        <v>71.3333333333333</v>
      </c>
      <c r="W71" s="26">
        <f t="shared" si="25"/>
        <v>35.6666666666667</v>
      </c>
      <c r="X71" s="27">
        <f t="shared" si="26"/>
        <v>77.6466666666667</v>
      </c>
      <c r="Y71" s="13" t="s">
        <v>24</v>
      </c>
      <c r="Z71" s="31"/>
    </row>
    <row r="72" customHeight="1" spans="1:26">
      <c r="A72" s="11">
        <v>71</v>
      </c>
      <c r="B72" s="12" t="s">
        <v>357</v>
      </c>
      <c r="C72" s="13" t="s">
        <v>18</v>
      </c>
      <c r="D72" s="13" t="s">
        <v>358</v>
      </c>
      <c r="E72" s="13" t="s">
        <v>359</v>
      </c>
      <c r="F72" s="13" t="s">
        <v>360</v>
      </c>
      <c r="G72" s="14" t="s">
        <v>351</v>
      </c>
      <c r="H72" s="13" t="s">
        <v>37</v>
      </c>
      <c r="I72" s="13">
        <v>88</v>
      </c>
      <c r="J72" s="13">
        <v>86</v>
      </c>
      <c r="K72" s="13">
        <v>86</v>
      </c>
      <c r="L72" s="13">
        <v>88</v>
      </c>
      <c r="M72" s="13">
        <v>90</v>
      </c>
      <c r="N72" s="13">
        <f t="shared" si="27"/>
        <v>87.6</v>
      </c>
      <c r="O72" s="13">
        <f t="shared" si="21"/>
        <v>61.32</v>
      </c>
      <c r="P72" s="13">
        <v>93</v>
      </c>
      <c r="Q72" s="13">
        <v>93</v>
      </c>
      <c r="R72" s="13">
        <f t="shared" si="28"/>
        <v>93</v>
      </c>
      <c r="S72" s="13">
        <f t="shared" si="22"/>
        <v>27.9</v>
      </c>
      <c r="T72" s="26">
        <f t="shared" si="23"/>
        <v>44.61</v>
      </c>
      <c r="U72" s="13">
        <v>99</v>
      </c>
      <c r="V72" s="13">
        <f t="shared" si="24"/>
        <v>66</v>
      </c>
      <c r="W72" s="26">
        <f t="shared" si="25"/>
        <v>33</v>
      </c>
      <c r="X72" s="27">
        <f t="shared" si="26"/>
        <v>77.61</v>
      </c>
      <c r="Y72" s="13" t="s">
        <v>24</v>
      </c>
      <c r="Z72" s="31"/>
    </row>
    <row r="73" customHeight="1" spans="1:26">
      <c r="A73" s="11">
        <v>72</v>
      </c>
      <c r="B73" s="18" t="s">
        <v>361</v>
      </c>
      <c r="C73" s="16" t="s">
        <v>32</v>
      </c>
      <c r="D73" s="16" t="s">
        <v>362</v>
      </c>
      <c r="E73" s="16" t="s">
        <v>363</v>
      </c>
      <c r="F73" s="16" t="s">
        <v>364</v>
      </c>
      <c r="G73" s="36" t="s">
        <v>365</v>
      </c>
      <c r="H73" s="16" t="s">
        <v>59</v>
      </c>
      <c r="I73" s="16">
        <v>80</v>
      </c>
      <c r="J73" s="16">
        <v>92</v>
      </c>
      <c r="K73" s="16">
        <v>88</v>
      </c>
      <c r="L73" s="16">
        <v>90</v>
      </c>
      <c r="M73" s="16">
        <v>80</v>
      </c>
      <c r="N73" s="13">
        <f t="shared" si="27"/>
        <v>86</v>
      </c>
      <c r="O73" s="13">
        <f t="shared" si="21"/>
        <v>60.2</v>
      </c>
      <c r="P73" s="13">
        <v>85</v>
      </c>
      <c r="Q73" s="13">
        <v>86</v>
      </c>
      <c r="R73" s="13">
        <f t="shared" si="28"/>
        <v>85.5</v>
      </c>
      <c r="S73" s="13">
        <f t="shared" si="22"/>
        <v>25.65</v>
      </c>
      <c r="T73" s="26">
        <f t="shared" si="23"/>
        <v>42.925</v>
      </c>
      <c r="U73" s="40">
        <v>104</v>
      </c>
      <c r="V73" s="13">
        <f t="shared" si="24"/>
        <v>69.3333333333333</v>
      </c>
      <c r="W73" s="26">
        <f t="shared" si="25"/>
        <v>34.6666666666667</v>
      </c>
      <c r="X73" s="27">
        <f t="shared" si="26"/>
        <v>77.5916666666667</v>
      </c>
      <c r="Y73" s="13" t="s">
        <v>24</v>
      </c>
      <c r="Z73" s="31"/>
    </row>
    <row r="74" customHeight="1" spans="1:26">
      <c r="A74" s="11">
        <v>73</v>
      </c>
      <c r="B74" s="12" t="s">
        <v>366</v>
      </c>
      <c r="C74" s="13" t="s">
        <v>32</v>
      </c>
      <c r="D74" s="13" t="s">
        <v>367</v>
      </c>
      <c r="E74" s="13" t="s">
        <v>368</v>
      </c>
      <c r="F74" s="13" t="s">
        <v>369</v>
      </c>
      <c r="G74" s="14" t="s">
        <v>370</v>
      </c>
      <c r="H74" s="13" t="s">
        <v>59</v>
      </c>
      <c r="I74" s="13">
        <v>75</v>
      </c>
      <c r="J74" s="13">
        <v>85</v>
      </c>
      <c r="K74" s="13">
        <v>83</v>
      </c>
      <c r="L74" s="13">
        <v>78</v>
      </c>
      <c r="M74" s="13">
        <v>80</v>
      </c>
      <c r="N74" s="13">
        <f t="shared" si="27"/>
        <v>80.2</v>
      </c>
      <c r="O74" s="13">
        <f t="shared" si="21"/>
        <v>56.14</v>
      </c>
      <c r="P74" s="13"/>
      <c r="Q74" s="13"/>
      <c r="R74" s="13">
        <v>82.5</v>
      </c>
      <c r="S74" s="13">
        <f t="shared" si="22"/>
        <v>24.75</v>
      </c>
      <c r="T74" s="26">
        <f t="shared" si="23"/>
        <v>40.445</v>
      </c>
      <c r="U74" s="13">
        <v>111</v>
      </c>
      <c r="V74" s="13">
        <f t="shared" si="24"/>
        <v>74</v>
      </c>
      <c r="W74" s="26">
        <f t="shared" si="25"/>
        <v>37</v>
      </c>
      <c r="X74" s="27">
        <f t="shared" si="26"/>
        <v>77.445</v>
      </c>
      <c r="Y74" s="13" t="s">
        <v>30</v>
      </c>
      <c r="Z74" s="31"/>
    </row>
    <row r="75" customHeight="1" spans="1:26">
      <c r="A75" s="11">
        <v>74</v>
      </c>
      <c r="B75" s="12" t="s">
        <v>371</v>
      </c>
      <c r="C75" s="13" t="s">
        <v>32</v>
      </c>
      <c r="D75" s="13" t="s">
        <v>372</v>
      </c>
      <c r="E75" s="13" t="s">
        <v>373</v>
      </c>
      <c r="F75" s="13" t="s">
        <v>374</v>
      </c>
      <c r="G75" s="14" t="s">
        <v>375</v>
      </c>
      <c r="H75" s="13" t="s">
        <v>23</v>
      </c>
      <c r="I75" s="13">
        <v>65</v>
      </c>
      <c r="J75" s="13">
        <v>80</v>
      </c>
      <c r="K75" s="13">
        <v>78</v>
      </c>
      <c r="L75" s="13">
        <v>70</v>
      </c>
      <c r="M75" s="13">
        <v>59</v>
      </c>
      <c r="N75" s="13">
        <f t="shared" si="27"/>
        <v>70.4</v>
      </c>
      <c r="O75" s="13">
        <f t="shared" si="21"/>
        <v>49.28</v>
      </c>
      <c r="P75" s="13"/>
      <c r="Q75" s="13"/>
      <c r="R75" s="13">
        <v>80.5</v>
      </c>
      <c r="S75" s="13">
        <f t="shared" si="22"/>
        <v>24.15</v>
      </c>
      <c r="T75" s="26">
        <f t="shared" si="23"/>
        <v>36.715</v>
      </c>
      <c r="U75" s="13">
        <v>122</v>
      </c>
      <c r="V75" s="13">
        <f t="shared" si="24"/>
        <v>81.3333333333333</v>
      </c>
      <c r="W75" s="26">
        <f t="shared" si="25"/>
        <v>40.6666666666667</v>
      </c>
      <c r="X75" s="27">
        <f t="shared" si="26"/>
        <v>77.3816666666667</v>
      </c>
      <c r="Y75" s="13" t="s">
        <v>30</v>
      </c>
      <c r="Z75" s="31"/>
    </row>
    <row r="76" customHeight="1" spans="1:26">
      <c r="A76" s="11">
        <v>75</v>
      </c>
      <c r="B76" s="12" t="s">
        <v>376</v>
      </c>
      <c r="C76" s="13" t="s">
        <v>32</v>
      </c>
      <c r="D76" s="13" t="s">
        <v>377</v>
      </c>
      <c r="E76" s="13" t="s">
        <v>378</v>
      </c>
      <c r="F76" s="13" t="s">
        <v>379</v>
      </c>
      <c r="G76" s="14" t="s">
        <v>177</v>
      </c>
      <c r="H76" s="13" t="s">
        <v>37</v>
      </c>
      <c r="I76" s="13">
        <v>80</v>
      </c>
      <c r="J76" s="13">
        <v>90</v>
      </c>
      <c r="K76" s="13">
        <v>86</v>
      </c>
      <c r="L76" s="13">
        <v>82</v>
      </c>
      <c r="M76" s="13">
        <v>88</v>
      </c>
      <c r="N76" s="13">
        <f t="shared" si="27"/>
        <v>85.2</v>
      </c>
      <c r="O76" s="13">
        <f t="shared" si="21"/>
        <v>59.64</v>
      </c>
      <c r="P76" s="13"/>
      <c r="Q76" s="13"/>
      <c r="R76" s="13">
        <v>74</v>
      </c>
      <c r="S76" s="13">
        <f t="shared" si="22"/>
        <v>22.2</v>
      </c>
      <c r="T76" s="26">
        <f t="shared" si="23"/>
        <v>40.92</v>
      </c>
      <c r="U76" s="13">
        <v>109</v>
      </c>
      <c r="V76" s="13">
        <f t="shared" si="24"/>
        <v>72.6666666666667</v>
      </c>
      <c r="W76" s="26">
        <f t="shared" si="25"/>
        <v>36.3333333333333</v>
      </c>
      <c r="X76" s="27">
        <f t="shared" si="26"/>
        <v>77.2533333333333</v>
      </c>
      <c r="Y76" s="13" t="s">
        <v>30</v>
      </c>
      <c r="Z76" s="31"/>
    </row>
    <row r="77" customHeight="1" spans="1:26">
      <c r="A77" s="11">
        <v>76</v>
      </c>
      <c r="B77" s="12" t="s">
        <v>380</v>
      </c>
      <c r="C77" s="13" t="s">
        <v>32</v>
      </c>
      <c r="D77" s="13" t="s">
        <v>381</v>
      </c>
      <c r="E77" s="13" t="s">
        <v>382</v>
      </c>
      <c r="F77" s="13" t="s">
        <v>383</v>
      </c>
      <c r="G77" s="14" t="s">
        <v>384</v>
      </c>
      <c r="H77" s="13" t="s">
        <v>385</v>
      </c>
      <c r="I77" s="13">
        <v>75</v>
      </c>
      <c r="J77" s="13">
        <v>88</v>
      </c>
      <c r="K77" s="13">
        <v>80</v>
      </c>
      <c r="L77" s="13">
        <v>95</v>
      </c>
      <c r="M77" s="13">
        <v>80</v>
      </c>
      <c r="N77" s="13">
        <f t="shared" si="27"/>
        <v>83.6</v>
      </c>
      <c r="O77" s="13">
        <f t="shared" si="21"/>
        <v>58.52</v>
      </c>
      <c r="P77" s="13">
        <v>90</v>
      </c>
      <c r="Q77" s="13">
        <v>87</v>
      </c>
      <c r="R77" s="13">
        <f>(Q77+P77)/2</f>
        <v>88.5</v>
      </c>
      <c r="S77" s="13">
        <f t="shared" si="22"/>
        <v>26.55</v>
      </c>
      <c r="T77" s="26">
        <f t="shared" si="23"/>
        <v>42.535</v>
      </c>
      <c r="U77" s="13">
        <v>104</v>
      </c>
      <c r="V77" s="13">
        <f t="shared" si="24"/>
        <v>69.3333333333333</v>
      </c>
      <c r="W77" s="26">
        <f t="shared" si="25"/>
        <v>34.6666666666667</v>
      </c>
      <c r="X77" s="27">
        <f t="shared" si="26"/>
        <v>77.2016666666667</v>
      </c>
      <c r="Y77" s="13" t="s">
        <v>24</v>
      </c>
      <c r="Z77" s="31"/>
    </row>
    <row r="78" customHeight="1" spans="1:26">
      <c r="A78" s="11">
        <v>77</v>
      </c>
      <c r="B78" s="12" t="s">
        <v>386</v>
      </c>
      <c r="C78" s="13" t="s">
        <v>32</v>
      </c>
      <c r="D78" s="13" t="s">
        <v>387</v>
      </c>
      <c r="E78" s="13" t="s">
        <v>388</v>
      </c>
      <c r="F78" s="13" t="s">
        <v>389</v>
      </c>
      <c r="G78" s="14" t="s">
        <v>162</v>
      </c>
      <c r="H78" s="13" t="s">
        <v>37</v>
      </c>
      <c r="I78" s="13">
        <v>63</v>
      </c>
      <c r="J78" s="13">
        <v>80</v>
      </c>
      <c r="K78" s="13">
        <v>84</v>
      </c>
      <c r="L78" s="13">
        <v>82</v>
      </c>
      <c r="M78" s="13">
        <v>84</v>
      </c>
      <c r="N78" s="13">
        <f t="shared" si="27"/>
        <v>78.6</v>
      </c>
      <c r="O78" s="13">
        <f t="shared" si="21"/>
        <v>55.02</v>
      </c>
      <c r="P78" s="13"/>
      <c r="Q78" s="13"/>
      <c r="R78" s="13">
        <v>69</v>
      </c>
      <c r="S78" s="13">
        <f t="shared" si="22"/>
        <v>20.7</v>
      </c>
      <c r="T78" s="26">
        <f t="shared" si="23"/>
        <v>37.86</v>
      </c>
      <c r="U78" s="13">
        <v>118</v>
      </c>
      <c r="V78" s="13">
        <f t="shared" si="24"/>
        <v>78.6666666666667</v>
      </c>
      <c r="W78" s="26">
        <f t="shared" si="25"/>
        <v>39.3333333333333</v>
      </c>
      <c r="X78" s="27">
        <f t="shared" si="26"/>
        <v>77.1933333333333</v>
      </c>
      <c r="Y78" s="13" t="s">
        <v>30</v>
      </c>
      <c r="Z78" s="31"/>
    </row>
    <row r="79" customHeight="1" spans="1:26">
      <c r="A79" s="11">
        <v>78</v>
      </c>
      <c r="B79" s="12" t="s">
        <v>390</v>
      </c>
      <c r="C79" s="13" t="s">
        <v>32</v>
      </c>
      <c r="D79" s="13" t="s">
        <v>391</v>
      </c>
      <c r="E79" s="13" t="s">
        <v>392</v>
      </c>
      <c r="F79" s="13" t="s">
        <v>393</v>
      </c>
      <c r="G79" s="14" t="s">
        <v>394</v>
      </c>
      <c r="H79" s="13" t="s">
        <v>215</v>
      </c>
      <c r="I79" s="13">
        <v>80</v>
      </c>
      <c r="J79" s="13">
        <v>76</v>
      </c>
      <c r="K79" s="13">
        <v>72</v>
      </c>
      <c r="L79" s="13">
        <v>76</v>
      </c>
      <c r="M79" s="13">
        <v>63</v>
      </c>
      <c r="N79" s="13">
        <f t="shared" si="27"/>
        <v>73.4</v>
      </c>
      <c r="O79" s="13">
        <f t="shared" si="21"/>
        <v>51.38</v>
      </c>
      <c r="P79" s="13"/>
      <c r="Q79" s="13"/>
      <c r="R79" s="13">
        <v>70</v>
      </c>
      <c r="S79" s="13">
        <f t="shared" si="22"/>
        <v>21</v>
      </c>
      <c r="T79" s="26">
        <f t="shared" si="23"/>
        <v>36.19</v>
      </c>
      <c r="U79" s="13">
        <v>123</v>
      </c>
      <c r="V79" s="13">
        <f t="shared" si="24"/>
        <v>82</v>
      </c>
      <c r="W79" s="26">
        <f t="shared" si="25"/>
        <v>41</v>
      </c>
      <c r="X79" s="27">
        <f t="shared" si="26"/>
        <v>77.19</v>
      </c>
      <c r="Y79" s="13" t="s">
        <v>30</v>
      </c>
      <c r="Z79" s="31"/>
    </row>
    <row r="80" customHeight="1" spans="1:26">
      <c r="A80" s="11">
        <v>79</v>
      </c>
      <c r="B80" s="12" t="s">
        <v>395</v>
      </c>
      <c r="C80" s="13" t="s">
        <v>32</v>
      </c>
      <c r="D80" s="13" t="s">
        <v>396</v>
      </c>
      <c r="E80" s="13" t="s">
        <v>397</v>
      </c>
      <c r="F80" s="13" t="s">
        <v>398</v>
      </c>
      <c r="G80" s="14" t="s">
        <v>351</v>
      </c>
      <c r="H80" s="13" t="s">
        <v>59</v>
      </c>
      <c r="I80" s="13">
        <v>81</v>
      </c>
      <c r="J80" s="13">
        <v>70</v>
      </c>
      <c r="K80" s="13">
        <v>78</v>
      </c>
      <c r="L80" s="13">
        <v>80</v>
      </c>
      <c r="M80" s="13">
        <v>80</v>
      </c>
      <c r="N80" s="13">
        <f t="shared" si="27"/>
        <v>77.8</v>
      </c>
      <c r="O80" s="13">
        <f t="shared" si="21"/>
        <v>54.46</v>
      </c>
      <c r="P80" s="13"/>
      <c r="Q80" s="13"/>
      <c r="R80" s="13">
        <v>88.5</v>
      </c>
      <c r="S80" s="13">
        <f t="shared" si="22"/>
        <v>26.55</v>
      </c>
      <c r="T80" s="26">
        <f t="shared" si="23"/>
        <v>40.505</v>
      </c>
      <c r="U80" s="13">
        <v>110</v>
      </c>
      <c r="V80" s="13">
        <f t="shared" si="24"/>
        <v>73.3333333333333</v>
      </c>
      <c r="W80" s="26">
        <f t="shared" si="25"/>
        <v>36.6666666666667</v>
      </c>
      <c r="X80" s="27">
        <f t="shared" si="26"/>
        <v>77.1716666666667</v>
      </c>
      <c r="Y80" s="13" t="s">
        <v>30</v>
      </c>
      <c r="Z80" s="31"/>
    </row>
    <row r="81" customHeight="1" spans="1:26">
      <c r="A81" s="11">
        <v>80</v>
      </c>
      <c r="B81" s="12" t="s">
        <v>399</v>
      </c>
      <c r="C81" s="13" t="s">
        <v>32</v>
      </c>
      <c r="D81" s="13" t="s">
        <v>400</v>
      </c>
      <c r="E81" s="13" t="s">
        <v>401</v>
      </c>
      <c r="F81" s="13" t="s">
        <v>402</v>
      </c>
      <c r="G81" s="14" t="s">
        <v>403</v>
      </c>
      <c r="H81" s="13" t="s">
        <v>59</v>
      </c>
      <c r="I81" s="13">
        <v>83</v>
      </c>
      <c r="J81" s="13">
        <v>80</v>
      </c>
      <c r="K81" s="13">
        <v>78</v>
      </c>
      <c r="L81" s="13">
        <v>80</v>
      </c>
      <c r="M81" s="13">
        <v>80</v>
      </c>
      <c r="N81" s="13">
        <f t="shared" si="27"/>
        <v>80.2</v>
      </c>
      <c r="O81" s="13">
        <f t="shared" si="21"/>
        <v>56.14</v>
      </c>
      <c r="P81" s="13"/>
      <c r="Q81" s="13"/>
      <c r="R81" s="13">
        <v>77.5</v>
      </c>
      <c r="S81" s="13">
        <f t="shared" si="22"/>
        <v>23.25</v>
      </c>
      <c r="T81" s="26">
        <f t="shared" si="23"/>
        <v>39.695</v>
      </c>
      <c r="U81" s="13">
        <v>112</v>
      </c>
      <c r="V81" s="13">
        <f t="shared" si="24"/>
        <v>74.6666666666667</v>
      </c>
      <c r="W81" s="26">
        <f t="shared" si="25"/>
        <v>37.3333333333333</v>
      </c>
      <c r="X81" s="27">
        <f t="shared" si="26"/>
        <v>77.0283333333333</v>
      </c>
      <c r="Y81" s="13" t="s">
        <v>30</v>
      </c>
      <c r="Z81" s="31"/>
    </row>
    <row r="82" customHeight="1" spans="1:26">
      <c r="A82" s="11">
        <v>81</v>
      </c>
      <c r="B82" s="12" t="s">
        <v>404</v>
      </c>
      <c r="C82" s="13" t="s">
        <v>32</v>
      </c>
      <c r="D82" s="13" t="s">
        <v>405</v>
      </c>
      <c r="E82" s="13" t="s">
        <v>406</v>
      </c>
      <c r="F82" s="13" t="s">
        <v>407</v>
      </c>
      <c r="G82" s="14" t="s">
        <v>408</v>
      </c>
      <c r="H82" s="13" t="s">
        <v>59</v>
      </c>
      <c r="I82" s="13">
        <v>70</v>
      </c>
      <c r="J82" s="13">
        <v>78</v>
      </c>
      <c r="K82" s="13">
        <v>83</v>
      </c>
      <c r="L82" s="13">
        <v>81</v>
      </c>
      <c r="M82" s="13">
        <v>85</v>
      </c>
      <c r="N82" s="13">
        <f t="shared" si="27"/>
        <v>79.4</v>
      </c>
      <c r="O82" s="13">
        <f t="shared" si="21"/>
        <v>55.58</v>
      </c>
      <c r="P82" s="13">
        <v>79</v>
      </c>
      <c r="Q82" s="13">
        <v>79</v>
      </c>
      <c r="R82" s="13">
        <f>(Q82+P82)/2</f>
        <v>79</v>
      </c>
      <c r="S82" s="13">
        <f t="shared" si="22"/>
        <v>23.7</v>
      </c>
      <c r="T82" s="26">
        <f t="shared" si="23"/>
        <v>39.64</v>
      </c>
      <c r="U82" s="13">
        <v>112</v>
      </c>
      <c r="V82" s="13">
        <f t="shared" si="24"/>
        <v>74.6666666666667</v>
      </c>
      <c r="W82" s="26">
        <f t="shared" si="25"/>
        <v>37.3333333333333</v>
      </c>
      <c r="X82" s="27">
        <f t="shared" si="26"/>
        <v>76.9733333333333</v>
      </c>
      <c r="Y82" s="14" t="s">
        <v>24</v>
      </c>
      <c r="Z82" s="31"/>
    </row>
    <row r="83" customHeight="1" spans="1:26">
      <c r="A83" s="11">
        <v>82</v>
      </c>
      <c r="B83" s="12" t="s">
        <v>409</v>
      </c>
      <c r="C83" s="13" t="s">
        <v>32</v>
      </c>
      <c r="D83" s="13" t="s">
        <v>410</v>
      </c>
      <c r="E83" s="13" t="s">
        <v>411</v>
      </c>
      <c r="F83" s="13" t="s">
        <v>412</v>
      </c>
      <c r="G83" s="14" t="s">
        <v>69</v>
      </c>
      <c r="H83" s="13" t="s">
        <v>37</v>
      </c>
      <c r="I83" s="13">
        <v>80</v>
      </c>
      <c r="J83" s="13">
        <v>80</v>
      </c>
      <c r="K83" s="13">
        <v>78</v>
      </c>
      <c r="L83" s="13">
        <v>75</v>
      </c>
      <c r="M83" s="13">
        <v>81</v>
      </c>
      <c r="N83" s="13">
        <f t="shared" si="27"/>
        <v>78.8</v>
      </c>
      <c r="O83" s="13">
        <f t="shared" si="21"/>
        <v>55.16</v>
      </c>
      <c r="P83" s="13"/>
      <c r="Q83" s="13"/>
      <c r="R83" s="13">
        <v>89</v>
      </c>
      <c r="S83" s="13">
        <f t="shared" si="22"/>
        <v>26.7</v>
      </c>
      <c r="T83" s="26">
        <f t="shared" si="23"/>
        <v>40.93</v>
      </c>
      <c r="U83" s="13">
        <v>108</v>
      </c>
      <c r="V83" s="13">
        <f t="shared" si="24"/>
        <v>72</v>
      </c>
      <c r="W83" s="26">
        <f t="shared" si="25"/>
        <v>36</v>
      </c>
      <c r="X83" s="27">
        <f t="shared" si="26"/>
        <v>76.93</v>
      </c>
      <c r="Y83" s="13" t="s">
        <v>30</v>
      </c>
      <c r="Z83" s="31"/>
    </row>
    <row r="84" customHeight="1" spans="1:26">
      <c r="A84" s="11">
        <v>83</v>
      </c>
      <c r="B84" s="12" t="s">
        <v>413</v>
      </c>
      <c r="C84" s="13" t="s">
        <v>18</v>
      </c>
      <c r="D84" s="13" t="s">
        <v>414</v>
      </c>
      <c r="E84" s="13" t="s">
        <v>415</v>
      </c>
      <c r="F84" s="13" t="s">
        <v>416</v>
      </c>
      <c r="G84" s="14" t="s">
        <v>162</v>
      </c>
      <c r="H84" s="13" t="s">
        <v>137</v>
      </c>
      <c r="I84" s="13">
        <v>78</v>
      </c>
      <c r="J84" s="13">
        <v>80</v>
      </c>
      <c r="K84" s="13">
        <v>90</v>
      </c>
      <c r="L84" s="13">
        <v>86</v>
      </c>
      <c r="M84" s="13">
        <v>84</v>
      </c>
      <c r="N84" s="13">
        <f t="shared" si="27"/>
        <v>83.6</v>
      </c>
      <c r="O84" s="13">
        <f t="shared" si="21"/>
        <v>58.52</v>
      </c>
      <c r="P84" s="13"/>
      <c r="Q84" s="13"/>
      <c r="R84" s="13">
        <v>90</v>
      </c>
      <c r="S84" s="13">
        <f t="shared" si="22"/>
        <v>27</v>
      </c>
      <c r="T84" s="26">
        <f t="shared" si="23"/>
        <v>42.76</v>
      </c>
      <c r="U84" s="41">
        <v>102</v>
      </c>
      <c r="V84" s="13">
        <f t="shared" si="24"/>
        <v>68</v>
      </c>
      <c r="W84" s="26">
        <f t="shared" si="25"/>
        <v>34</v>
      </c>
      <c r="X84" s="27">
        <f t="shared" si="26"/>
        <v>76.76</v>
      </c>
      <c r="Y84" s="13" t="s">
        <v>30</v>
      </c>
      <c r="Z84" s="31"/>
    </row>
    <row r="85" customHeight="1" spans="1:26">
      <c r="A85" s="11">
        <v>84</v>
      </c>
      <c r="B85" s="12" t="s">
        <v>417</v>
      </c>
      <c r="C85" s="13" t="s">
        <v>32</v>
      </c>
      <c r="D85" s="13" t="s">
        <v>418</v>
      </c>
      <c r="E85" s="13" t="s">
        <v>419</v>
      </c>
      <c r="F85" s="13" t="s">
        <v>420</v>
      </c>
      <c r="G85" s="14" t="s">
        <v>88</v>
      </c>
      <c r="H85" s="13" t="s">
        <v>37</v>
      </c>
      <c r="I85" s="13">
        <v>80</v>
      </c>
      <c r="J85" s="13">
        <v>82</v>
      </c>
      <c r="K85" s="13">
        <v>76</v>
      </c>
      <c r="L85" s="13">
        <v>78</v>
      </c>
      <c r="M85" s="13">
        <v>76</v>
      </c>
      <c r="N85" s="13">
        <f t="shared" si="27"/>
        <v>78.4</v>
      </c>
      <c r="O85" s="13">
        <f t="shared" si="21"/>
        <v>54.88</v>
      </c>
      <c r="P85" s="13">
        <v>81</v>
      </c>
      <c r="Q85" s="13">
        <v>78</v>
      </c>
      <c r="R85" s="13">
        <f>(Q85+P85)/2</f>
        <v>79.5</v>
      </c>
      <c r="S85" s="13">
        <f t="shared" si="22"/>
        <v>23.85</v>
      </c>
      <c r="T85" s="26">
        <f t="shared" si="23"/>
        <v>39.365</v>
      </c>
      <c r="U85" s="13">
        <v>112</v>
      </c>
      <c r="V85" s="13">
        <f t="shared" si="24"/>
        <v>74.6666666666667</v>
      </c>
      <c r="W85" s="26">
        <f t="shared" si="25"/>
        <v>37.3333333333333</v>
      </c>
      <c r="X85" s="27">
        <f t="shared" si="26"/>
        <v>76.6983333333333</v>
      </c>
      <c r="Y85" s="14" t="s">
        <v>24</v>
      </c>
      <c r="Z85" s="31"/>
    </row>
    <row r="86" customHeight="1" spans="1:26">
      <c r="A86" s="11">
        <v>85</v>
      </c>
      <c r="B86" s="12" t="s">
        <v>421</v>
      </c>
      <c r="C86" s="13" t="s">
        <v>32</v>
      </c>
      <c r="D86" s="13" t="s">
        <v>422</v>
      </c>
      <c r="E86" s="13" t="s">
        <v>423</v>
      </c>
      <c r="F86" s="13" t="s">
        <v>424</v>
      </c>
      <c r="G86" s="14" t="s">
        <v>303</v>
      </c>
      <c r="H86" s="13" t="s">
        <v>59</v>
      </c>
      <c r="I86" s="13">
        <v>75</v>
      </c>
      <c r="J86" s="13">
        <v>68</v>
      </c>
      <c r="K86" s="13">
        <v>70</v>
      </c>
      <c r="L86" s="13">
        <v>80</v>
      </c>
      <c r="M86" s="13">
        <v>85</v>
      </c>
      <c r="N86" s="13">
        <f t="shared" si="27"/>
        <v>75.6</v>
      </c>
      <c r="O86" s="13">
        <f t="shared" si="21"/>
        <v>52.92</v>
      </c>
      <c r="P86" s="13">
        <v>78</v>
      </c>
      <c r="Q86" s="13">
        <v>80</v>
      </c>
      <c r="R86" s="13">
        <f>(Q86+P86)/2</f>
        <v>79</v>
      </c>
      <c r="S86" s="13">
        <f t="shared" si="22"/>
        <v>23.7</v>
      </c>
      <c r="T86" s="26">
        <f t="shared" si="23"/>
        <v>38.31</v>
      </c>
      <c r="U86" s="13">
        <v>115</v>
      </c>
      <c r="V86" s="13">
        <f t="shared" si="24"/>
        <v>76.6666666666667</v>
      </c>
      <c r="W86" s="26">
        <f t="shared" si="25"/>
        <v>38.3333333333333</v>
      </c>
      <c r="X86" s="27">
        <f t="shared" si="26"/>
        <v>76.6433333333333</v>
      </c>
      <c r="Y86" s="13" t="s">
        <v>24</v>
      </c>
      <c r="Z86" s="31"/>
    </row>
    <row r="87" customHeight="1" spans="1:26">
      <c r="A87" s="11">
        <v>86</v>
      </c>
      <c r="B87" s="12" t="s">
        <v>425</v>
      </c>
      <c r="C87" s="13" t="s">
        <v>32</v>
      </c>
      <c r="D87" s="13" t="s">
        <v>426</v>
      </c>
      <c r="E87" s="13" t="s">
        <v>427</v>
      </c>
      <c r="F87" s="13" t="s">
        <v>428</v>
      </c>
      <c r="G87" s="14" t="s">
        <v>88</v>
      </c>
      <c r="H87" s="13" t="s">
        <v>37</v>
      </c>
      <c r="I87" s="13">
        <v>75</v>
      </c>
      <c r="J87" s="13">
        <v>74</v>
      </c>
      <c r="K87" s="13">
        <v>78</v>
      </c>
      <c r="L87" s="13">
        <v>78</v>
      </c>
      <c r="M87" s="13">
        <v>75</v>
      </c>
      <c r="N87" s="13">
        <f t="shared" si="27"/>
        <v>76</v>
      </c>
      <c r="O87" s="13">
        <f t="shared" si="21"/>
        <v>53.2</v>
      </c>
      <c r="P87" s="13">
        <v>78</v>
      </c>
      <c r="Q87" s="13">
        <v>69</v>
      </c>
      <c r="R87" s="13">
        <f>(Q87+P87)/2</f>
        <v>73.5</v>
      </c>
      <c r="S87" s="13">
        <f t="shared" si="22"/>
        <v>22.05</v>
      </c>
      <c r="T87" s="26">
        <f t="shared" si="23"/>
        <v>37.625</v>
      </c>
      <c r="U87" s="13">
        <v>117</v>
      </c>
      <c r="V87" s="13">
        <f t="shared" si="24"/>
        <v>78</v>
      </c>
      <c r="W87" s="26">
        <f t="shared" si="25"/>
        <v>39</v>
      </c>
      <c r="X87" s="27">
        <f t="shared" si="26"/>
        <v>76.625</v>
      </c>
      <c r="Y87" s="13" t="s">
        <v>24</v>
      </c>
      <c r="Z87" s="31"/>
    </row>
    <row r="88" customHeight="1" spans="1:26">
      <c r="A88" s="11">
        <v>87</v>
      </c>
      <c r="B88" s="12" t="s">
        <v>429</v>
      </c>
      <c r="C88" s="13" t="s">
        <v>32</v>
      </c>
      <c r="D88" s="13" t="s">
        <v>430</v>
      </c>
      <c r="E88" s="13" t="s">
        <v>431</v>
      </c>
      <c r="F88" s="13" t="s">
        <v>432</v>
      </c>
      <c r="G88" s="14" t="s">
        <v>351</v>
      </c>
      <c r="H88" s="13" t="s">
        <v>23</v>
      </c>
      <c r="I88" s="13">
        <v>88</v>
      </c>
      <c r="J88" s="13">
        <v>88</v>
      </c>
      <c r="K88" s="13">
        <v>80</v>
      </c>
      <c r="L88" s="13">
        <v>70</v>
      </c>
      <c r="M88" s="13">
        <v>85</v>
      </c>
      <c r="N88" s="13">
        <f t="shared" si="27"/>
        <v>82.2</v>
      </c>
      <c r="O88" s="13">
        <f t="shared" si="21"/>
        <v>57.54</v>
      </c>
      <c r="P88" s="13"/>
      <c r="Q88" s="13"/>
      <c r="R88" s="13">
        <v>82</v>
      </c>
      <c r="S88" s="13">
        <f t="shared" si="22"/>
        <v>24.6</v>
      </c>
      <c r="T88" s="26">
        <f t="shared" si="23"/>
        <v>41.07</v>
      </c>
      <c r="U88" s="13">
        <v>106</v>
      </c>
      <c r="V88" s="13">
        <f t="shared" si="24"/>
        <v>70.6666666666667</v>
      </c>
      <c r="W88" s="26">
        <f t="shared" si="25"/>
        <v>35.3333333333333</v>
      </c>
      <c r="X88" s="27">
        <f t="shared" si="26"/>
        <v>76.4033333333333</v>
      </c>
      <c r="Y88" s="13" t="s">
        <v>30</v>
      </c>
      <c r="Z88" s="31"/>
    </row>
    <row r="89" customHeight="1" spans="1:26">
      <c r="A89" s="11">
        <v>88</v>
      </c>
      <c r="B89" s="12" t="s">
        <v>433</v>
      </c>
      <c r="C89" s="13" t="s">
        <v>32</v>
      </c>
      <c r="D89" s="13" t="s">
        <v>434</v>
      </c>
      <c r="E89" s="13" t="s">
        <v>435</v>
      </c>
      <c r="F89" s="13" t="s">
        <v>436</v>
      </c>
      <c r="G89" s="14" t="s">
        <v>303</v>
      </c>
      <c r="H89" s="13" t="s">
        <v>23</v>
      </c>
      <c r="I89" s="13">
        <v>80</v>
      </c>
      <c r="J89" s="13">
        <v>85</v>
      </c>
      <c r="K89" s="13">
        <v>75</v>
      </c>
      <c r="L89" s="13">
        <v>85</v>
      </c>
      <c r="M89" s="13">
        <v>80</v>
      </c>
      <c r="N89" s="13">
        <f t="shared" si="27"/>
        <v>81</v>
      </c>
      <c r="O89" s="13">
        <f t="shared" si="21"/>
        <v>56.7</v>
      </c>
      <c r="P89" s="13"/>
      <c r="Q89" s="13"/>
      <c r="R89" s="13">
        <v>79</v>
      </c>
      <c r="S89" s="13">
        <f t="shared" si="22"/>
        <v>23.7</v>
      </c>
      <c r="T89" s="26">
        <f t="shared" si="23"/>
        <v>40.2</v>
      </c>
      <c r="U89" s="13">
        <v>108</v>
      </c>
      <c r="V89" s="13">
        <f t="shared" si="24"/>
        <v>72</v>
      </c>
      <c r="W89" s="26">
        <f t="shared" si="25"/>
        <v>36</v>
      </c>
      <c r="X89" s="27">
        <f t="shared" si="26"/>
        <v>76.2</v>
      </c>
      <c r="Y89" s="13" t="s">
        <v>30</v>
      </c>
      <c r="Z89" s="31"/>
    </row>
    <row r="90" customHeight="1" spans="1:26">
      <c r="A90" s="11">
        <v>89</v>
      </c>
      <c r="B90" s="12" t="s">
        <v>437</v>
      </c>
      <c r="C90" s="13" t="s">
        <v>32</v>
      </c>
      <c r="D90" s="13" t="s">
        <v>438</v>
      </c>
      <c r="E90" s="13" t="s">
        <v>439</v>
      </c>
      <c r="F90" s="13" t="s">
        <v>440</v>
      </c>
      <c r="G90" s="14" t="s">
        <v>351</v>
      </c>
      <c r="H90" s="13" t="s">
        <v>23</v>
      </c>
      <c r="I90" s="13">
        <v>81</v>
      </c>
      <c r="J90" s="13">
        <v>80</v>
      </c>
      <c r="K90" s="13">
        <v>86</v>
      </c>
      <c r="L90" s="13">
        <v>80</v>
      </c>
      <c r="M90" s="13">
        <v>65</v>
      </c>
      <c r="N90" s="13">
        <f t="shared" si="27"/>
        <v>78.4</v>
      </c>
      <c r="O90" s="13">
        <f t="shared" si="21"/>
        <v>54.88</v>
      </c>
      <c r="P90" s="13"/>
      <c r="Q90" s="13"/>
      <c r="R90" s="13">
        <v>75.5</v>
      </c>
      <c r="S90" s="13">
        <f t="shared" si="22"/>
        <v>22.65</v>
      </c>
      <c r="T90" s="26">
        <f t="shared" si="23"/>
        <v>38.765</v>
      </c>
      <c r="U90" s="13">
        <v>112</v>
      </c>
      <c r="V90" s="13">
        <f t="shared" si="24"/>
        <v>74.6666666666667</v>
      </c>
      <c r="W90" s="26">
        <f t="shared" si="25"/>
        <v>37.3333333333333</v>
      </c>
      <c r="X90" s="27">
        <f t="shared" si="26"/>
        <v>76.0983333333333</v>
      </c>
      <c r="Y90" s="13" t="s">
        <v>30</v>
      </c>
      <c r="Z90" s="31"/>
    </row>
    <row r="91" customHeight="1" spans="1:26">
      <c r="A91" s="11">
        <v>90</v>
      </c>
      <c r="B91" s="12" t="s">
        <v>441</v>
      </c>
      <c r="C91" s="13" t="s">
        <v>32</v>
      </c>
      <c r="D91" s="13" t="s">
        <v>442</v>
      </c>
      <c r="E91" s="13" t="s">
        <v>443</v>
      </c>
      <c r="F91" s="13" t="s">
        <v>444</v>
      </c>
      <c r="G91" s="14" t="s">
        <v>342</v>
      </c>
      <c r="H91" s="13" t="s">
        <v>23</v>
      </c>
      <c r="I91" s="13">
        <v>70</v>
      </c>
      <c r="J91" s="13">
        <v>70</v>
      </c>
      <c r="K91" s="13">
        <v>77</v>
      </c>
      <c r="L91" s="13">
        <v>84</v>
      </c>
      <c r="M91" s="13">
        <v>70</v>
      </c>
      <c r="N91" s="13">
        <f t="shared" si="27"/>
        <v>74.2</v>
      </c>
      <c r="O91" s="13">
        <f t="shared" si="21"/>
        <v>51.94</v>
      </c>
      <c r="P91" s="13">
        <v>80</v>
      </c>
      <c r="Q91" s="13">
        <v>85</v>
      </c>
      <c r="R91" s="13">
        <f>(Q91+P91)/2</f>
        <v>82.5</v>
      </c>
      <c r="S91" s="13">
        <f t="shared" si="22"/>
        <v>24.75</v>
      </c>
      <c r="T91" s="26">
        <f t="shared" si="23"/>
        <v>38.345</v>
      </c>
      <c r="U91" s="13">
        <v>113</v>
      </c>
      <c r="V91" s="13">
        <f t="shared" si="24"/>
        <v>75.3333333333333</v>
      </c>
      <c r="W91" s="26">
        <f t="shared" si="25"/>
        <v>37.6666666666667</v>
      </c>
      <c r="X91" s="27">
        <f t="shared" si="26"/>
        <v>76.0116666666667</v>
      </c>
      <c r="Y91" s="14" t="s">
        <v>24</v>
      </c>
      <c r="Z91" s="31"/>
    </row>
    <row r="92" customHeight="1" spans="1:26">
      <c r="A92" s="11">
        <v>91</v>
      </c>
      <c r="B92" s="12" t="s">
        <v>445</v>
      </c>
      <c r="C92" s="13" t="s">
        <v>32</v>
      </c>
      <c r="D92" s="13" t="s">
        <v>446</v>
      </c>
      <c r="E92" s="13" t="s">
        <v>447</v>
      </c>
      <c r="F92" s="13" t="s">
        <v>448</v>
      </c>
      <c r="G92" s="14" t="s">
        <v>88</v>
      </c>
      <c r="H92" s="13" t="s">
        <v>23</v>
      </c>
      <c r="I92" s="13">
        <v>90</v>
      </c>
      <c r="J92" s="13">
        <v>75</v>
      </c>
      <c r="K92" s="13">
        <v>80</v>
      </c>
      <c r="L92" s="13">
        <v>80</v>
      </c>
      <c r="M92" s="13">
        <v>80</v>
      </c>
      <c r="N92" s="13">
        <f t="shared" si="27"/>
        <v>81</v>
      </c>
      <c r="O92" s="13">
        <f t="shared" si="21"/>
        <v>56.7</v>
      </c>
      <c r="P92" s="13">
        <v>91</v>
      </c>
      <c r="Q92" s="13">
        <v>91</v>
      </c>
      <c r="R92" s="13">
        <f>(Q92+P92)/2</f>
        <v>91</v>
      </c>
      <c r="S92" s="13">
        <f t="shared" si="22"/>
        <v>27.3</v>
      </c>
      <c r="T92" s="26">
        <f t="shared" si="23"/>
        <v>42</v>
      </c>
      <c r="U92" s="13">
        <v>102</v>
      </c>
      <c r="V92" s="13">
        <f t="shared" si="24"/>
        <v>68</v>
      </c>
      <c r="W92" s="26">
        <f t="shared" si="25"/>
        <v>34</v>
      </c>
      <c r="X92" s="27">
        <f t="shared" si="26"/>
        <v>76</v>
      </c>
      <c r="Y92" s="13" t="s">
        <v>24</v>
      </c>
      <c r="Z92" s="31"/>
    </row>
    <row r="93" customHeight="1" spans="1:26">
      <c r="A93" s="11">
        <v>92</v>
      </c>
      <c r="B93" s="12" t="s">
        <v>449</v>
      </c>
      <c r="C93" s="13" t="s">
        <v>32</v>
      </c>
      <c r="D93" s="13" t="s">
        <v>450</v>
      </c>
      <c r="E93" s="13" t="s">
        <v>451</v>
      </c>
      <c r="F93" s="13" t="s">
        <v>452</v>
      </c>
      <c r="G93" s="14" t="s">
        <v>199</v>
      </c>
      <c r="H93" s="13" t="s">
        <v>172</v>
      </c>
      <c r="I93" s="13">
        <v>81</v>
      </c>
      <c r="J93" s="13">
        <v>82</v>
      </c>
      <c r="K93" s="13">
        <v>70</v>
      </c>
      <c r="L93" s="13">
        <v>84</v>
      </c>
      <c r="M93" s="13">
        <v>78</v>
      </c>
      <c r="N93" s="13">
        <f t="shared" si="27"/>
        <v>79</v>
      </c>
      <c r="O93" s="13">
        <f t="shared" si="21"/>
        <v>55.3</v>
      </c>
      <c r="P93" s="13"/>
      <c r="Q93" s="13"/>
      <c r="R93" s="13">
        <v>89</v>
      </c>
      <c r="S93" s="13">
        <f t="shared" si="22"/>
        <v>26.7</v>
      </c>
      <c r="T93" s="26">
        <f t="shared" si="23"/>
        <v>41</v>
      </c>
      <c r="U93" s="13">
        <v>105</v>
      </c>
      <c r="V93" s="13">
        <f t="shared" si="24"/>
        <v>70</v>
      </c>
      <c r="W93" s="26">
        <f t="shared" si="25"/>
        <v>35</v>
      </c>
      <c r="X93" s="27">
        <f t="shared" si="26"/>
        <v>76</v>
      </c>
      <c r="Y93" s="13" t="s">
        <v>30</v>
      </c>
      <c r="Z93" s="31"/>
    </row>
    <row r="94" customHeight="1" spans="1:26">
      <c r="A94" s="11">
        <v>93</v>
      </c>
      <c r="B94" s="12" t="s">
        <v>453</v>
      </c>
      <c r="C94" s="13" t="s">
        <v>32</v>
      </c>
      <c r="D94" s="13" t="s">
        <v>454</v>
      </c>
      <c r="E94" s="13" t="s">
        <v>455</v>
      </c>
      <c r="F94" s="13" t="s">
        <v>456</v>
      </c>
      <c r="G94" s="14" t="s">
        <v>457</v>
      </c>
      <c r="H94" s="13" t="s">
        <v>172</v>
      </c>
      <c r="I94" s="13">
        <v>76</v>
      </c>
      <c r="J94" s="13">
        <v>75</v>
      </c>
      <c r="K94" s="13">
        <v>70</v>
      </c>
      <c r="L94" s="13">
        <v>80</v>
      </c>
      <c r="M94" s="13">
        <v>80</v>
      </c>
      <c r="N94" s="13">
        <f t="shared" si="27"/>
        <v>76.2</v>
      </c>
      <c r="O94" s="13">
        <f t="shared" si="21"/>
        <v>53.34</v>
      </c>
      <c r="P94" s="13"/>
      <c r="Q94" s="13"/>
      <c r="R94" s="13">
        <v>81.5</v>
      </c>
      <c r="S94" s="13">
        <f t="shared" si="22"/>
        <v>24.45</v>
      </c>
      <c r="T94" s="26">
        <f t="shared" si="23"/>
        <v>38.895</v>
      </c>
      <c r="U94" s="13">
        <v>111</v>
      </c>
      <c r="V94" s="13">
        <f t="shared" si="24"/>
        <v>74</v>
      </c>
      <c r="W94" s="26">
        <f t="shared" si="25"/>
        <v>37</v>
      </c>
      <c r="X94" s="27">
        <f t="shared" si="26"/>
        <v>75.895</v>
      </c>
      <c r="Y94" s="13" t="s">
        <v>30</v>
      </c>
      <c r="Z94" s="31"/>
    </row>
    <row r="95" customHeight="1" spans="1:26">
      <c r="A95" s="11">
        <v>94</v>
      </c>
      <c r="B95" s="12" t="s">
        <v>458</v>
      </c>
      <c r="C95" s="13" t="s">
        <v>32</v>
      </c>
      <c r="D95" s="13" t="s">
        <v>459</v>
      </c>
      <c r="E95" s="13" t="s">
        <v>460</v>
      </c>
      <c r="F95" s="13" t="s">
        <v>461</v>
      </c>
      <c r="G95" s="14" t="s">
        <v>267</v>
      </c>
      <c r="H95" s="13" t="s">
        <v>23</v>
      </c>
      <c r="I95" s="13">
        <v>90</v>
      </c>
      <c r="J95" s="13">
        <v>70</v>
      </c>
      <c r="K95" s="13">
        <v>84</v>
      </c>
      <c r="L95" s="13">
        <v>65</v>
      </c>
      <c r="M95" s="13">
        <v>78</v>
      </c>
      <c r="N95" s="13">
        <f t="shared" si="27"/>
        <v>77.4</v>
      </c>
      <c r="O95" s="13">
        <f t="shared" si="21"/>
        <v>54.18</v>
      </c>
      <c r="P95" s="13"/>
      <c r="Q95" s="13"/>
      <c r="R95" s="13">
        <v>89.5</v>
      </c>
      <c r="S95" s="13">
        <f t="shared" si="22"/>
        <v>26.85</v>
      </c>
      <c r="T95" s="26">
        <f t="shared" si="23"/>
        <v>40.515</v>
      </c>
      <c r="U95" s="13">
        <v>106</v>
      </c>
      <c r="V95" s="13">
        <f t="shared" si="24"/>
        <v>70.6666666666667</v>
      </c>
      <c r="W95" s="26">
        <f t="shared" si="25"/>
        <v>35.3333333333333</v>
      </c>
      <c r="X95" s="27">
        <f t="shared" si="26"/>
        <v>75.8483333333333</v>
      </c>
      <c r="Y95" s="13" t="s">
        <v>30</v>
      </c>
      <c r="Z95" s="31"/>
    </row>
    <row r="96" customHeight="1" spans="1:26">
      <c r="A96" s="11">
        <v>95</v>
      </c>
      <c r="B96" s="12" t="s">
        <v>462</v>
      </c>
      <c r="C96" s="13" t="s">
        <v>32</v>
      </c>
      <c r="D96" s="13" t="s">
        <v>463</v>
      </c>
      <c r="E96" s="13" t="s">
        <v>464</v>
      </c>
      <c r="F96" s="13" t="s">
        <v>465</v>
      </c>
      <c r="G96" s="14" t="s">
        <v>162</v>
      </c>
      <c r="H96" s="13" t="s">
        <v>37</v>
      </c>
      <c r="I96" s="13">
        <v>65</v>
      </c>
      <c r="J96" s="13">
        <v>78</v>
      </c>
      <c r="K96" s="13">
        <v>60</v>
      </c>
      <c r="L96" s="13">
        <v>80</v>
      </c>
      <c r="M96" s="13">
        <v>80</v>
      </c>
      <c r="N96" s="13">
        <f t="shared" si="27"/>
        <v>72.6</v>
      </c>
      <c r="O96" s="13">
        <f t="shared" si="21"/>
        <v>50.82</v>
      </c>
      <c r="P96" s="13">
        <v>73</v>
      </c>
      <c r="Q96" s="13">
        <v>75</v>
      </c>
      <c r="R96" s="13">
        <f>(Q96+P96)/2</f>
        <v>74</v>
      </c>
      <c r="S96" s="13">
        <f t="shared" si="22"/>
        <v>22.2</v>
      </c>
      <c r="T96" s="26">
        <f t="shared" si="23"/>
        <v>36.51</v>
      </c>
      <c r="U96" s="13">
        <v>118</v>
      </c>
      <c r="V96" s="13">
        <f t="shared" si="24"/>
        <v>78.6666666666667</v>
      </c>
      <c r="W96" s="26">
        <f t="shared" si="25"/>
        <v>39.3333333333333</v>
      </c>
      <c r="X96" s="27">
        <f t="shared" si="26"/>
        <v>75.8433333333333</v>
      </c>
      <c r="Y96" s="13" t="s">
        <v>24</v>
      </c>
      <c r="Z96" s="31"/>
    </row>
    <row r="97" customHeight="1" spans="1:26">
      <c r="A97" s="11">
        <v>96</v>
      </c>
      <c r="B97" s="12" t="s">
        <v>466</v>
      </c>
      <c r="C97" s="13" t="s">
        <v>32</v>
      </c>
      <c r="D97" s="13" t="s">
        <v>467</v>
      </c>
      <c r="E97" s="13" t="s">
        <v>468</v>
      </c>
      <c r="F97" s="13" t="s">
        <v>469</v>
      </c>
      <c r="G97" s="14" t="s">
        <v>42</v>
      </c>
      <c r="H97" s="13" t="s">
        <v>23</v>
      </c>
      <c r="I97" s="13">
        <v>90</v>
      </c>
      <c r="J97" s="13">
        <v>90</v>
      </c>
      <c r="K97" s="13">
        <v>95</v>
      </c>
      <c r="L97" s="13">
        <v>90</v>
      </c>
      <c r="M97" s="13">
        <v>95</v>
      </c>
      <c r="N97" s="13">
        <f t="shared" si="27"/>
        <v>92</v>
      </c>
      <c r="O97" s="13">
        <f t="shared" ref="O97:O99" si="29">N97*0.7</f>
        <v>64.4</v>
      </c>
      <c r="P97" s="13"/>
      <c r="Q97" s="13"/>
      <c r="R97" s="13">
        <v>85</v>
      </c>
      <c r="S97" s="13">
        <f t="shared" ref="S97:S99" si="30">R97*0.3</f>
        <v>25.5</v>
      </c>
      <c r="T97" s="26">
        <f t="shared" ref="T97:T99" si="31">(O97+S97)*0.5</f>
        <v>44.95</v>
      </c>
      <c r="U97" s="13">
        <v>92</v>
      </c>
      <c r="V97" s="13">
        <f t="shared" ref="V97:V99" si="32">U97/150*100</f>
        <v>61.3333333333333</v>
      </c>
      <c r="W97" s="26">
        <f t="shared" ref="W97:W99" si="33">V97*0.5</f>
        <v>30.6666666666667</v>
      </c>
      <c r="X97" s="27">
        <f t="shared" ref="X97:X99" si="34">W97+T97</f>
        <v>75.6166666666667</v>
      </c>
      <c r="Y97" s="13" t="s">
        <v>24</v>
      </c>
      <c r="Z97" s="31"/>
    </row>
    <row r="98" customHeight="1" spans="1:26">
      <c r="A98" s="11">
        <v>97</v>
      </c>
      <c r="B98" s="12" t="s">
        <v>470</v>
      </c>
      <c r="C98" s="13" t="s">
        <v>32</v>
      </c>
      <c r="D98" s="13" t="s">
        <v>471</v>
      </c>
      <c r="E98" s="13" t="s">
        <v>472</v>
      </c>
      <c r="F98" s="13" t="s">
        <v>473</v>
      </c>
      <c r="G98" s="14" t="s">
        <v>93</v>
      </c>
      <c r="H98" s="13" t="s">
        <v>37</v>
      </c>
      <c r="I98" s="13">
        <v>92</v>
      </c>
      <c r="J98" s="13">
        <v>96</v>
      </c>
      <c r="K98" s="13">
        <v>95</v>
      </c>
      <c r="L98" s="13">
        <v>96</v>
      </c>
      <c r="M98" s="13">
        <v>95</v>
      </c>
      <c r="N98" s="13">
        <f t="shared" ref="N98:N129" si="35">(M98+L98+K98+J98+I98)/5</f>
        <v>94.8</v>
      </c>
      <c r="O98" s="13">
        <f t="shared" si="29"/>
        <v>66.36</v>
      </c>
      <c r="P98" s="13"/>
      <c r="Q98" s="13"/>
      <c r="R98" s="13">
        <v>89.5</v>
      </c>
      <c r="S98" s="13">
        <f t="shared" si="30"/>
        <v>26.85</v>
      </c>
      <c r="T98" s="26">
        <f t="shared" si="31"/>
        <v>46.605</v>
      </c>
      <c r="U98" s="13">
        <v>87</v>
      </c>
      <c r="V98" s="13">
        <f t="shared" si="32"/>
        <v>58</v>
      </c>
      <c r="W98" s="26">
        <f t="shared" si="33"/>
        <v>29</v>
      </c>
      <c r="X98" s="27">
        <f t="shared" si="34"/>
        <v>75.605</v>
      </c>
      <c r="Y98" s="13" t="s">
        <v>30</v>
      </c>
      <c r="Z98" s="31"/>
    </row>
    <row r="99" customHeight="1" spans="1:26">
      <c r="A99" s="11">
        <v>98</v>
      </c>
      <c r="B99" s="12" t="s">
        <v>474</v>
      </c>
      <c r="C99" s="13" t="s">
        <v>18</v>
      </c>
      <c r="D99" s="13" t="s">
        <v>475</v>
      </c>
      <c r="E99" s="13" t="s">
        <v>476</v>
      </c>
      <c r="F99" s="13" t="s">
        <v>477</v>
      </c>
      <c r="G99" s="14" t="s">
        <v>303</v>
      </c>
      <c r="H99" s="13" t="s">
        <v>37</v>
      </c>
      <c r="I99" s="13">
        <v>80</v>
      </c>
      <c r="J99" s="13">
        <v>90</v>
      </c>
      <c r="K99" s="13">
        <v>80</v>
      </c>
      <c r="L99" s="13">
        <v>92</v>
      </c>
      <c r="M99" s="13">
        <v>92</v>
      </c>
      <c r="N99" s="13">
        <f t="shared" si="35"/>
        <v>86.8</v>
      </c>
      <c r="O99" s="13">
        <f t="shared" si="29"/>
        <v>60.76</v>
      </c>
      <c r="P99" s="13"/>
      <c r="Q99" s="13"/>
      <c r="R99" s="13">
        <v>88</v>
      </c>
      <c r="S99" s="13">
        <f t="shared" si="30"/>
        <v>26.4</v>
      </c>
      <c r="T99" s="26">
        <f t="shared" si="31"/>
        <v>43.58</v>
      </c>
      <c r="U99" s="13">
        <v>96</v>
      </c>
      <c r="V99" s="13">
        <f t="shared" si="32"/>
        <v>64</v>
      </c>
      <c r="W99" s="26">
        <f t="shared" si="33"/>
        <v>32</v>
      </c>
      <c r="X99" s="27">
        <f t="shared" si="34"/>
        <v>75.58</v>
      </c>
      <c r="Y99" s="13" t="s">
        <v>30</v>
      </c>
      <c r="Z99" s="31"/>
    </row>
    <row r="100" customHeight="1" spans="1:26">
      <c r="A100" s="11">
        <v>99</v>
      </c>
      <c r="B100" s="12" t="s">
        <v>478</v>
      </c>
      <c r="C100" s="13" t="s">
        <v>32</v>
      </c>
      <c r="D100" s="13" t="s">
        <v>479</v>
      </c>
      <c r="E100" s="13" t="s">
        <v>480</v>
      </c>
      <c r="F100" s="13" t="s">
        <v>481</v>
      </c>
      <c r="G100" s="14" t="s">
        <v>482</v>
      </c>
      <c r="H100" s="13" t="s">
        <v>483</v>
      </c>
      <c r="I100" s="13">
        <v>70</v>
      </c>
      <c r="J100" s="13">
        <v>85</v>
      </c>
      <c r="K100" s="13">
        <v>80</v>
      </c>
      <c r="L100" s="13">
        <v>82</v>
      </c>
      <c r="M100" s="13">
        <v>90</v>
      </c>
      <c r="N100" s="13">
        <f t="shared" si="35"/>
        <v>81.4</v>
      </c>
      <c r="O100" s="13">
        <f t="shared" ref="O100:O131" si="36">N100*0.7</f>
        <v>56.98</v>
      </c>
      <c r="P100" s="13"/>
      <c r="Q100" s="13"/>
      <c r="R100" s="13">
        <v>82</v>
      </c>
      <c r="S100" s="13">
        <f t="shared" ref="S100:S131" si="37">R100*0.3</f>
        <v>24.6</v>
      </c>
      <c r="T100" s="26">
        <f t="shared" ref="T100:T131" si="38">(O100+S100)*0.5</f>
        <v>40.79</v>
      </c>
      <c r="U100" s="13">
        <v>104</v>
      </c>
      <c r="V100" s="13">
        <f t="shared" ref="V100:V131" si="39">U100/150*100</f>
        <v>69.3333333333333</v>
      </c>
      <c r="W100" s="26">
        <f t="shared" ref="W100:W131" si="40">V100*0.5</f>
        <v>34.6666666666667</v>
      </c>
      <c r="X100" s="27">
        <f t="shared" ref="X100:X131" si="41">W100+T100</f>
        <v>75.4566666666667</v>
      </c>
      <c r="Y100" s="13" t="s">
        <v>30</v>
      </c>
      <c r="Z100" s="31"/>
    </row>
    <row r="101" customHeight="1" spans="1:26">
      <c r="A101" s="11">
        <v>100</v>
      </c>
      <c r="B101" s="12" t="s">
        <v>484</v>
      </c>
      <c r="C101" s="13" t="s">
        <v>18</v>
      </c>
      <c r="D101" s="13" t="s">
        <v>485</v>
      </c>
      <c r="E101" s="13" t="s">
        <v>486</v>
      </c>
      <c r="F101" s="13" t="s">
        <v>487</v>
      </c>
      <c r="G101" s="14" t="s">
        <v>177</v>
      </c>
      <c r="H101" s="13" t="s">
        <v>37</v>
      </c>
      <c r="I101" s="13">
        <v>75</v>
      </c>
      <c r="J101" s="13">
        <v>68</v>
      </c>
      <c r="K101" s="13">
        <v>75</v>
      </c>
      <c r="L101" s="13">
        <v>65</v>
      </c>
      <c r="M101" s="13">
        <v>80</v>
      </c>
      <c r="N101" s="13">
        <f t="shared" si="35"/>
        <v>72.6</v>
      </c>
      <c r="O101" s="13">
        <f t="shared" si="36"/>
        <v>50.82</v>
      </c>
      <c r="P101" s="13">
        <v>85</v>
      </c>
      <c r="Q101" s="13">
        <v>82</v>
      </c>
      <c r="R101" s="13">
        <f>(Q101+P101)/2</f>
        <v>83.5</v>
      </c>
      <c r="S101" s="13">
        <f t="shared" si="37"/>
        <v>25.05</v>
      </c>
      <c r="T101" s="26">
        <f t="shared" si="38"/>
        <v>37.935</v>
      </c>
      <c r="U101" s="13">
        <v>112</v>
      </c>
      <c r="V101" s="13">
        <f t="shared" si="39"/>
        <v>74.6666666666667</v>
      </c>
      <c r="W101" s="26">
        <f t="shared" si="40"/>
        <v>37.3333333333333</v>
      </c>
      <c r="X101" s="27">
        <f t="shared" si="41"/>
        <v>75.2683333333333</v>
      </c>
      <c r="Y101" s="13" t="s">
        <v>24</v>
      </c>
      <c r="Z101" s="31"/>
    </row>
    <row r="102" customHeight="1" spans="1:26">
      <c r="A102" s="11">
        <v>101</v>
      </c>
      <c r="B102" s="12" t="s">
        <v>488</v>
      </c>
      <c r="C102" s="13" t="s">
        <v>32</v>
      </c>
      <c r="D102" s="13" t="s">
        <v>489</v>
      </c>
      <c r="E102" s="13" t="s">
        <v>490</v>
      </c>
      <c r="F102" s="13" t="s">
        <v>491</v>
      </c>
      <c r="G102" s="14" t="s">
        <v>190</v>
      </c>
      <c r="H102" s="13" t="s">
        <v>137</v>
      </c>
      <c r="I102" s="13">
        <v>80</v>
      </c>
      <c r="J102" s="13">
        <v>80</v>
      </c>
      <c r="K102" s="13">
        <v>78</v>
      </c>
      <c r="L102" s="13">
        <v>85</v>
      </c>
      <c r="M102" s="13">
        <v>87</v>
      </c>
      <c r="N102" s="13">
        <f t="shared" si="35"/>
        <v>82</v>
      </c>
      <c r="O102" s="13">
        <f t="shared" si="36"/>
        <v>57.4</v>
      </c>
      <c r="P102" s="13">
        <v>81</v>
      </c>
      <c r="Q102" s="13">
        <v>77</v>
      </c>
      <c r="R102" s="13">
        <f>(Q102+P102)/2</f>
        <v>79</v>
      </c>
      <c r="S102" s="13">
        <f t="shared" si="37"/>
        <v>23.7</v>
      </c>
      <c r="T102" s="26">
        <f t="shared" si="38"/>
        <v>40.55</v>
      </c>
      <c r="U102" s="13">
        <v>104</v>
      </c>
      <c r="V102" s="13">
        <f t="shared" si="39"/>
        <v>69.3333333333333</v>
      </c>
      <c r="W102" s="26">
        <f t="shared" si="40"/>
        <v>34.6666666666667</v>
      </c>
      <c r="X102" s="27">
        <f t="shared" si="41"/>
        <v>75.2166666666667</v>
      </c>
      <c r="Y102" s="14" t="s">
        <v>24</v>
      </c>
      <c r="Z102" s="31"/>
    </row>
    <row r="103" customHeight="1" spans="1:26">
      <c r="A103" s="11">
        <v>102</v>
      </c>
      <c r="B103" s="12" t="s">
        <v>492</v>
      </c>
      <c r="C103" s="13" t="s">
        <v>32</v>
      </c>
      <c r="D103" s="13" t="s">
        <v>493</v>
      </c>
      <c r="E103" s="13" t="s">
        <v>494</v>
      </c>
      <c r="F103" s="13" t="s">
        <v>495</v>
      </c>
      <c r="G103" s="14" t="s">
        <v>22</v>
      </c>
      <c r="H103" s="13" t="s">
        <v>23</v>
      </c>
      <c r="I103" s="13">
        <v>80</v>
      </c>
      <c r="J103" s="13">
        <v>87</v>
      </c>
      <c r="K103" s="13">
        <v>89</v>
      </c>
      <c r="L103" s="13">
        <v>85</v>
      </c>
      <c r="M103" s="13">
        <v>90</v>
      </c>
      <c r="N103" s="13">
        <f t="shared" si="35"/>
        <v>86.2</v>
      </c>
      <c r="O103" s="13">
        <f t="shared" si="36"/>
        <v>60.34</v>
      </c>
      <c r="P103" s="13">
        <v>82</v>
      </c>
      <c r="Q103" s="13">
        <v>87</v>
      </c>
      <c r="R103" s="13">
        <f>(Q103+P103)/2</f>
        <v>84.5</v>
      </c>
      <c r="S103" s="13">
        <f t="shared" si="37"/>
        <v>25.35</v>
      </c>
      <c r="T103" s="26">
        <f t="shared" si="38"/>
        <v>42.845</v>
      </c>
      <c r="U103" s="13">
        <v>97</v>
      </c>
      <c r="V103" s="13">
        <f t="shared" si="39"/>
        <v>64.6666666666667</v>
      </c>
      <c r="W103" s="26">
        <f t="shared" si="40"/>
        <v>32.3333333333333</v>
      </c>
      <c r="X103" s="27">
        <f t="shared" si="41"/>
        <v>75.1783333333333</v>
      </c>
      <c r="Y103" s="13" t="s">
        <v>24</v>
      </c>
      <c r="Z103" s="31"/>
    </row>
    <row r="104" customHeight="1" spans="1:26">
      <c r="A104" s="11">
        <v>103</v>
      </c>
      <c r="B104" s="12" t="s">
        <v>496</v>
      </c>
      <c r="C104" s="13" t="s">
        <v>32</v>
      </c>
      <c r="D104" s="13" t="s">
        <v>497</v>
      </c>
      <c r="E104" s="13" t="s">
        <v>498</v>
      </c>
      <c r="F104" s="13" t="s">
        <v>499</v>
      </c>
      <c r="G104" s="14" t="s">
        <v>142</v>
      </c>
      <c r="H104" s="13" t="s">
        <v>59</v>
      </c>
      <c r="I104" s="13">
        <v>80</v>
      </c>
      <c r="J104" s="13">
        <v>78</v>
      </c>
      <c r="K104" s="13">
        <v>70</v>
      </c>
      <c r="L104" s="13">
        <v>82</v>
      </c>
      <c r="M104" s="13">
        <v>85</v>
      </c>
      <c r="N104" s="13">
        <f t="shared" si="35"/>
        <v>79</v>
      </c>
      <c r="O104" s="13">
        <f t="shared" si="36"/>
        <v>55.3</v>
      </c>
      <c r="P104" s="13"/>
      <c r="Q104" s="13"/>
      <c r="R104" s="13">
        <v>82.5</v>
      </c>
      <c r="S104" s="13">
        <f t="shared" si="37"/>
        <v>24.75</v>
      </c>
      <c r="T104" s="26">
        <f t="shared" si="38"/>
        <v>40.025</v>
      </c>
      <c r="U104" s="13">
        <v>105</v>
      </c>
      <c r="V104" s="13">
        <f t="shared" si="39"/>
        <v>70</v>
      </c>
      <c r="W104" s="26">
        <f t="shared" si="40"/>
        <v>35</v>
      </c>
      <c r="X104" s="27">
        <f t="shared" si="41"/>
        <v>75.025</v>
      </c>
      <c r="Y104" s="13" t="s">
        <v>30</v>
      </c>
      <c r="Z104" s="31"/>
    </row>
    <row r="105" customHeight="1" spans="1:26">
      <c r="A105" s="11">
        <v>104</v>
      </c>
      <c r="B105" s="12" t="s">
        <v>500</v>
      </c>
      <c r="C105" s="13" t="s">
        <v>32</v>
      </c>
      <c r="D105" s="13" t="s">
        <v>501</v>
      </c>
      <c r="E105" s="13" t="s">
        <v>502</v>
      </c>
      <c r="F105" s="13" t="s">
        <v>503</v>
      </c>
      <c r="G105" s="14" t="s">
        <v>42</v>
      </c>
      <c r="H105" s="13" t="s">
        <v>23</v>
      </c>
      <c r="I105" s="13">
        <v>60</v>
      </c>
      <c r="J105" s="13">
        <v>74</v>
      </c>
      <c r="K105" s="13">
        <v>70</v>
      </c>
      <c r="L105" s="13">
        <v>82</v>
      </c>
      <c r="M105" s="13">
        <v>78</v>
      </c>
      <c r="N105" s="13">
        <f t="shared" si="35"/>
        <v>72.8</v>
      </c>
      <c r="O105" s="13">
        <f t="shared" si="36"/>
        <v>50.96</v>
      </c>
      <c r="P105" s="13">
        <v>83</v>
      </c>
      <c r="Q105" s="13">
        <v>82</v>
      </c>
      <c r="R105" s="13">
        <f>(Q105+P105)/2</f>
        <v>82.5</v>
      </c>
      <c r="S105" s="13">
        <f t="shared" si="37"/>
        <v>24.75</v>
      </c>
      <c r="T105" s="26">
        <f t="shared" si="38"/>
        <v>37.855</v>
      </c>
      <c r="U105" s="13">
        <v>111</v>
      </c>
      <c r="V105" s="13">
        <f t="shared" si="39"/>
        <v>74</v>
      </c>
      <c r="W105" s="26">
        <f t="shared" si="40"/>
        <v>37</v>
      </c>
      <c r="X105" s="27">
        <f t="shared" si="41"/>
        <v>74.855</v>
      </c>
      <c r="Y105" s="14" t="s">
        <v>24</v>
      </c>
      <c r="Z105" s="31"/>
    </row>
    <row r="106" customHeight="1" spans="1:26">
      <c r="A106" s="11">
        <v>105</v>
      </c>
      <c r="B106" s="12" t="s">
        <v>504</v>
      </c>
      <c r="C106" s="13" t="s">
        <v>32</v>
      </c>
      <c r="D106" s="13" t="s">
        <v>505</v>
      </c>
      <c r="E106" s="13" t="s">
        <v>506</v>
      </c>
      <c r="F106" s="13" t="s">
        <v>507</v>
      </c>
      <c r="G106" s="14" t="s">
        <v>508</v>
      </c>
      <c r="H106" s="13" t="s">
        <v>23</v>
      </c>
      <c r="I106" s="13">
        <v>70</v>
      </c>
      <c r="J106" s="13">
        <v>65</v>
      </c>
      <c r="K106" s="13">
        <v>72</v>
      </c>
      <c r="L106" s="13">
        <v>75</v>
      </c>
      <c r="M106" s="13">
        <v>76</v>
      </c>
      <c r="N106" s="13">
        <f t="shared" si="35"/>
        <v>71.6</v>
      </c>
      <c r="O106" s="13">
        <f t="shared" si="36"/>
        <v>50.12</v>
      </c>
      <c r="P106" s="13">
        <v>80</v>
      </c>
      <c r="Q106" s="13">
        <v>85</v>
      </c>
      <c r="R106" s="13">
        <f>(Q106+P106)/2</f>
        <v>82.5</v>
      </c>
      <c r="S106" s="13">
        <f t="shared" si="37"/>
        <v>24.75</v>
      </c>
      <c r="T106" s="26">
        <f t="shared" si="38"/>
        <v>37.435</v>
      </c>
      <c r="U106" s="13">
        <v>112</v>
      </c>
      <c r="V106" s="13">
        <f t="shared" si="39"/>
        <v>74.6666666666667</v>
      </c>
      <c r="W106" s="26">
        <f t="shared" si="40"/>
        <v>37.3333333333333</v>
      </c>
      <c r="X106" s="27">
        <f t="shared" si="41"/>
        <v>74.7683333333333</v>
      </c>
      <c r="Y106" s="14" t="s">
        <v>24</v>
      </c>
      <c r="Z106" s="31"/>
    </row>
    <row r="107" customHeight="1" spans="1:26">
      <c r="A107" s="11">
        <v>106</v>
      </c>
      <c r="B107" s="12" t="s">
        <v>509</v>
      </c>
      <c r="C107" s="13" t="s">
        <v>32</v>
      </c>
      <c r="D107" s="13" t="s">
        <v>510</v>
      </c>
      <c r="E107" s="13" t="s">
        <v>511</v>
      </c>
      <c r="F107" s="13" t="s">
        <v>512</v>
      </c>
      <c r="G107" s="14" t="s">
        <v>142</v>
      </c>
      <c r="H107" s="13" t="s">
        <v>23</v>
      </c>
      <c r="I107" s="13">
        <v>73</v>
      </c>
      <c r="J107" s="13">
        <v>70</v>
      </c>
      <c r="K107" s="13">
        <v>70</v>
      </c>
      <c r="L107" s="13">
        <v>85</v>
      </c>
      <c r="M107" s="13">
        <v>80</v>
      </c>
      <c r="N107" s="13">
        <f t="shared" si="35"/>
        <v>75.6</v>
      </c>
      <c r="O107" s="13">
        <f t="shared" si="36"/>
        <v>52.92</v>
      </c>
      <c r="P107" s="13"/>
      <c r="Q107" s="13"/>
      <c r="R107" s="13">
        <v>82</v>
      </c>
      <c r="S107" s="13">
        <f t="shared" si="37"/>
        <v>24.6</v>
      </c>
      <c r="T107" s="26">
        <f t="shared" si="38"/>
        <v>38.76</v>
      </c>
      <c r="U107" s="13">
        <v>108</v>
      </c>
      <c r="V107" s="13">
        <f t="shared" si="39"/>
        <v>72</v>
      </c>
      <c r="W107" s="26">
        <f t="shared" si="40"/>
        <v>36</v>
      </c>
      <c r="X107" s="27">
        <f t="shared" si="41"/>
        <v>74.76</v>
      </c>
      <c r="Y107" s="13" t="s">
        <v>30</v>
      </c>
      <c r="Z107" s="31"/>
    </row>
    <row r="108" customHeight="1" spans="1:26">
      <c r="A108" s="11">
        <v>107</v>
      </c>
      <c r="B108" s="12" t="s">
        <v>513</v>
      </c>
      <c r="C108" s="13" t="s">
        <v>32</v>
      </c>
      <c r="D108" s="13" t="s">
        <v>514</v>
      </c>
      <c r="E108" s="13" t="s">
        <v>515</v>
      </c>
      <c r="F108" s="13" t="s">
        <v>516</v>
      </c>
      <c r="G108" s="14" t="s">
        <v>190</v>
      </c>
      <c r="H108" s="13" t="s">
        <v>215</v>
      </c>
      <c r="I108" s="13">
        <v>70</v>
      </c>
      <c r="J108" s="13">
        <v>75</v>
      </c>
      <c r="K108" s="13">
        <v>60</v>
      </c>
      <c r="L108" s="13">
        <v>60</v>
      </c>
      <c r="M108" s="13">
        <v>90</v>
      </c>
      <c r="N108" s="13">
        <f t="shared" si="35"/>
        <v>71</v>
      </c>
      <c r="O108" s="13">
        <f t="shared" si="36"/>
        <v>49.7</v>
      </c>
      <c r="P108" s="13"/>
      <c r="Q108" s="13"/>
      <c r="R108" s="13">
        <v>83</v>
      </c>
      <c r="S108" s="13">
        <f t="shared" si="37"/>
        <v>24.9</v>
      </c>
      <c r="T108" s="26">
        <f t="shared" si="38"/>
        <v>37.3</v>
      </c>
      <c r="U108" s="13">
        <v>112</v>
      </c>
      <c r="V108" s="13">
        <f t="shared" si="39"/>
        <v>74.6666666666667</v>
      </c>
      <c r="W108" s="26">
        <f t="shared" si="40"/>
        <v>37.3333333333333</v>
      </c>
      <c r="X108" s="27">
        <f t="shared" si="41"/>
        <v>74.6333333333333</v>
      </c>
      <c r="Y108" s="13" t="s">
        <v>24</v>
      </c>
      <c r="Z108" s="31"/>
    </row>
    <row r="109" customHeight="1" spans="1:26">
      <c r="A109" s="11">
        <v>108</v>
      </c>
      <c r="B109" s="15" t="s">
        <v>517</v>
      </c>
      <c r="C109" s="13" t="s">
        <v>32</v>
      </c>
      <c r="D109" s="13" t="s">
        <v>518</v>
      </c>
      <c r="E109" s="13" t="s">
        <v>519</v>
      </c>
      <c r="F109" s="13" t="s">
        <v>520</v>
      </c>
      <c r="G109" s="14" t="s">
        <v>521</v>
      </c>
      <c r="H109" s="13" t="s">
        <v>37</v>
      </c>
      <c r="I109" s="13">
        <v>75</v>
      </c>
      <c r="J109" s="13">
        <v>80</v>
      </c>
      <c r="K109" s="13">
        <v>88</v>
      </c>
      <c r="L109" s="13">
        <v>96</v>
      </c>
      <c r="M109" s="13">
        <v>93</v>
      </c>
      <c r="N109" s="13">
        <f t="shared" si="35"/>
        <v>86.4</v>
      </c>
      <c r="O109" s="13">
        <f t="shared" si="36"/>
        <v>60.48</v>
      </c>
      <c r="P109" s="13"/>
      <c r="Q109" s="13"/>
      <c r="R109" s="13">
        <v>82.5</v>
      </c>
      <c r="S109" s="13">
        <f t="shared" si="37"/>
        <v>24.75</v>
      </c>
      <c r="T109" s="26">
        <f t="shared" si="38"/>
        <v>42.615</v>
      </c>
      <c r="U109" s="13">
        <v>96</v>
      </c>
      <c r="V109" s="13">
        <f t="shared" si="39"/>
        <v>64</v>
      </c>
      <c r="W109" s="26">
        <f t="shared" si="40"/>
        <v>32</v>
      </c>
      <c r="X109" s="27">
        <f t="shared" si="41"/>
        <v>74.615</v>
      </c>
      <c r="Y109" s="13" t="s">
        <v>30</v>
      </c>
      <c r="Z109" s="31"/>
    </row>
    <row r="110" customHeight="1" spans="1:26">
      <c r="A110" s="11">
        <v>109</v>
      </c>
      <c r="B110" s="12" t="s">
        <v>522</v>
      </c>
      <c r="C110" s="13" t="s">
        <v>32</v>
      </c>
      <c r="D110" s="13" t="s">
        <v>523</v>
      </c>
      <c r="E110" s="13" t="s">
        <v>524</v>
      </c>
      <c r="F110" s="13" t="s">
        <v>525</v>
      </c>
      <c r="G110" s="36" t="s">
        <v>526</v>
      </c>
      <c r="H110" s="13" t="s">
        <v>59</v>
      </c>
      <c r="I110" s="13">
        <v>80</v>
      </c>
      <c r="J110" s="13">
        <v>88</v>
      </c>
      <c r="K110" s="13">
        <v>80</v>
      </c>
      <c r="L110" s="13">
        <v>86</v>
      </c>
      <c r="M110" s="13">
        <v>80</v>
      </c>
      <c r="N110" s="13">
        <f t="shared" si="35"/>
        <v>82.8</v>
      </c>
      <c r="O110" s="13">
        <f t="shared" si="36"/>
        <v>57.96</v>
      </c>
      <c r="P110" s="13"/>
      <c r="Q110" s="13"/>
      <c r="R110" s="13">
        <v>88.5</v>
      </c>
      <c r="S110" s="13">
        <f t="shared" si="37"/>
        <v>26.55</v>
      </c>
      <c r="T110" s="26">
        <f t="shared" si="38"/>
        <v>42.255</v>
      </c>
      <c r="U110" s="13">
        <v>97</v>
      </c>
      <c r="V110" s="13">
        <f t="shared" si="39"/>
        <v>64.6666666666667</v>
      </c>
      <c r="W110" s="26">
        <f t="shared" si="40"/>
        <v>32.3333333333333</v>
      </c>
      <c r="X110" s="27">
        <f t="shared" si="41"/>
        <v>74.5883333333333</v>
      </c>
      <c r="Y110" s="13" t="s">
        <v>30</v>
      </c>
      <c r="Z110" s="31"/>
    </row>
    <row r="111" customHeight="1" spans="1:26">
      <c r="A111" s="11">
        <v>110</v>
      </c>
      <c r="B111" s="12" t="s">
        <v>527</v>
      </c>
      <c r="C111" s="13" t="s">
        <v>32</v>
      </c>
      <c r="D111" s="13" t="s">
        <v>528</v>
      </c>
      <c r="E111" s="13" t="s">
        <v>529</v>
      </c>
      <c r="F111" s="13" t="s">
        <v>530</v>
      </c>
      <c r="G111" s="14" t="s">
        <v>531</v>
      </c>
      <c r="H111" s="13" t="s">
        <v>37</v>
      </c>
      <c r="I111" s="13">
        <v>70</v>
      </c>
      <c r="J111" s="13">
        <v>74</v>
      </c>
      <c r="K111" s="13">
        <v>79</v>
      </c>
      <c r="L111" s="13">
        <v>78</v>
      </c>
      <c r="M111" s="13">
        <v>75</v>
      </c>
      <c r="N111" s="13">
        <f t="shared" si="35"/>
        <v>75.2</v>
      </c>
      <c r="O111" s="13">
        <f t="shared" si="36"/>
        <v>52.64</v>
      </c>
      <c r="P111" s="13">
        <v>81</v>
      </c>
      <c r="Q111" s="13">
        <v>76</v>
      </c>
      <c r="R111" s="13">
        <f>(Q111+P111)/2</f>
        <v>78.5</v>
      </c>
      <c r="S111" s="13">
        <f t="shared" si="37"/>
        <v>23.55</v>
      </c>
      <c r="T111" s="26">
        <f t="shared" si="38"/>
        <v>38.095</v>
      </c>
      <c r="U111" s="13">
        <v>109</v>
      </c>
      <c r="V111" s="13">
        <f t="shared" si="39"/>
        <v>72.6666666666667</v>
      </c>
      <c r="W111" s="26">
        <f t="shared" si="40"/>
        <v>36.3333333333333</v>
      </c>
      <c r="X111" s="27">
        <f t="shared" si="41"/>
        <v>74.4283333333333</v>
      </c>
      <c r="Y111" s="14" t="s">
        <v>24</v>
      </c>
      <c r="Z111" s="31"/>
    </row>
    <row r="112" customHeight="1" spans="1:26">
      <c r="A112" s="11">
        <v>111</v>
      </c>
      <c r="B112" s="12" t="s">
        <v>532</v>
      </c>
      <c r="C112" s="13" t="s">
        <v>32</v>
      </c>
      <c r="D112" s="13" t="s">
        <v>533</v>
      </c>
      <c r="E112" s="13" t="s">
        <v>534</v>
      </c>
      <c r="F112" s="13" t="s">
        <v>535</v>
      </c>
      <c r="G112" s="14" t="s">
        <v>536</v>
      </c>
      <c r="H112" s="13" t="s">
        <v>215</v>
      </c>
      <c r="I112" s="13">
        <v>65</v>
      </c>
      <c r="J112" s="13">
        <v>65</v>
      </c>
      <c r="K112" s="13">
        <v>78</v>
      </c>
      <c r="L112" s="13">
        <v>70</v>
      </c>
      <c r="M112" s="13">
        <v>78</v>
      </c>
      <c r="N112" s="13">
        <f t="shared" si="35"/>
        <v>71.2</v>
      </c>
      <c r="O112" s="13">
        <f t="shared" si="36"/>
        <v>49.84</v>
      </c>
      <c r="P112" s="13">
        <v>73</v>
      </c>
      <c r="Q112" s="13">
        <v>76</v>
      </c>
      <c r="R112" s="13">
        <f>(Q112+P112)/2</f>
        <v>74.5</v>
      </c>
      <c r="S112" s="13">
        <f t="shared" si="37"/>
        <v>22.35</v>
      </c>
      <c r="T112" s="26">
        <f t="shared" si="38"/>
        <v>36.095</v>
      </c>
      <c r="U112" s="13">
        <v>115</v>
      </c>
      <c r="V112" s="13">
        <f t="shared" si="39"/>
        <v>76.6666666666667</v>
      </c>
      <c r="W112" s="26">
        <f t="shared" si="40"/>
        <v>38.3333333333333</v>
      </c>
      <c r="X112" s="27">
        <f t="shared" si="41"/>
        <v>74.4283333333333</v>
      </c>
      <c r="Y112" s="13" t="s">
        <v>24</v>
      </c>
      <c r="Z112" s="31"/>
    </row>
    <row r="113" customHeight="1" spans="1:26">
      <c r="A113" s="11">
        <v>112</v>
      </c>
      <c r="B113" s="19" t="s">
        <v>537</v>
      </c>
      <c r="C113" s="13" t="s">
        <v>32</v>
      </c>
      <c r="D113" s="13" t="s">
        <v>538</v>
      </c>
      <c r="E113" s="13" t="s">
        <v>539</v>
      </c>
      <c r="F113" s="13" t="s">
        <v>540</v>
      </c>
      <c r="G113" s="14" t="s">
        <v>190</v>
      </c>
      <c r="H113" s="13" t="s">
        <v>59</v>
      </c>
      <c r="I113" s="13">
        <v>65</v>
      </c>
      <c r="J113" s="13">
        <v>70</v>
      </c>
      <c r="K113" s="13">
        <v>79</v>
      </c>
      <c r="L113" s="13">
        <v>76</v>
      </c>
      <c r="M113" s="13">
        <v>72</v>
      </c>
      <c r="N113" s="13">
        <f t="shared" si="35"/>
        <v>72.4</v>
      </c>
      <c r="O113" s="13">
        <f t="shared" si="36"/>
        <v>50.68</v>
      </c>
      <c r="P113" s="13"/>
      <c r="Q113" s="13"/>
      <c r="R113" s="13">
        <v>78</v>
      </c>
      <c r="S113" s="13">
        <f t="shared" si="37"/>
        <v>23.4</v>
      </c>
      <c r="T113" s="26">
        <f t="shared" si="38"/>
        <v>37.04</v>
      </c>
      <c r="U113" s="13">
        <v>112</v>
      </c>
      <c r="V113" s="13">
        <f t="shared" si="39"/>
        <v>74.6666666666667</v>
      </c>
      <c r="W113" s="26">
        <f t="shared" si="40"/>
        <v>37.3333333333333</v>
      </c>
      <c r="X113" s="27">
        <f t="shared" si="41"/>
        <v>74.3733333333333</v>
      </c>
      <c r="Y113" s="13" t="s">
        <v>30</v>
      </c>
      <c r="Z113" s="31"/>
    </row>
    <row r="114" s="1" customFormat="1" customHeight="1" spans="1:28">
      <c r="A114" s="11">
        <v>113</v>
      </c>
      <c r="B114" s="12" t="s">
        <v>541</v>
      </c>
      <c r="C114" s="13" t="s">
        <v>32</v>
      </c>
      <c r="D114" s="13" t="s">
        <v>542</v>
      </c>
      <c r="E114" s="13" t="s">
        <v>543</v>
      </c>
      <c r="F114" s="13" t="s">
        <v>544</v>
      </c>
      <c r="G114" s="14" t="s">
        <v>351</v>
      </c>
      <c r="H114" s="13" t="s">
        <v>37</v>
      </c>
      <c r="I114" s="13">
        <v>72</v>
      </c>
      <c r="J114" s="13">
        <v>74</v>
      </c>
      <c r="K114" s="13">
        <v>76</v>
      </c>
      <c r="L114" s="13">
        <v>75</v>
      </c>
      <c r="M114" s="13">
        <v>78</v>
      </c>
      <c r="N114" s="13">
        <f t="shared" si="35"/>
        <v>75</v>
      </c>
      <c r="O114" s="13">
        <f t="shared" si="36"/>
        <v>52.5</v>
      </c>
      <c r="P114" s="13">
        <v>75</v>
      </c>
      <c r="Q114" s="13">
        <v>82</v>
      </c>
      <c r="R114" s="13">
        <f>(Q114+P114)/2</f>
        <v>78.5</v>
      </c>
      <c r="S114" s="13">
        <f t="shared" si="37"/>
        <v>23.55</v>
      </c>
      <c r="T114" s="26">
        <f t="shared" si="38"/>
        <v>38.025</v>
      </c>
      <c r="U114" s="13">
        <v>109</v>
      </c>
      <c r="V114" s="13">
        <f t="shared" si="39"/>
        <v>72.6666666666667</v>
      </c>
      <c r="W114" s="26">
        <f t="shared" si="40"/>
        <v>36.3333333333333</v>
      </c>
      <c r="X114" s="27">
        <f t="shared" si="41"/>
        <v>74.3583333333333</v>
      </c>
      <c r="Y114" s="14" t="s">
        <v>24</v>
      </c>
      <c r="Z114" s="32"/>
      <c r="AA114" s="33"/>
      <c r="AB114" s="33"/>
    </row>
    <row r="115" customHeight="1" spans="1:26">
      <c r="A115" s="11">
        <v>114</v>
      </c>
      <c r="B115" s="12" t="s">
        <v>545</v>
      </c>
      <c r="C115" s="13" t="s">
        <v>32</v>
      </c>
      <c r="D115" s="13" t="s">
        <v>546</v>
      </c>
      <c r="E115" s="13" t="s">
        <v>547</v>
      </c>
      <c r="F115" s="13" t="s">
        <v>548</v>
      </c>
      <c r="G115" s="14" t="s">
        <v>521</v>
      </c>
      <c r="H115" s="13" t="s">
        <v>37</v>
      </c>
      <c r="I115" s="13">
        <v>78</v>
      </c>
      <c r="J115" s="13">
        <v>78</v>
      </c>
      <c r="K115" s="13">
        <v>80</v>
      </c>
      <c r="L115" s="13">
        <v>80</v>
      </c>
      <c r="M115" s="13">
        <v>80</v>
      </c>
      <c r="N115" s="13">
        <f t="shared" si="35"/>
        <v>79.2</v>
      </c>
      <c r="O115" s="13">
        <f t="shared" si="36"/>
        <v>55.44</v>
      </c>
      <c r="P115" s="13">
        <v>76</v>
      </c>
      <c r="Q115" s="13">
        <v>78</v>
      </c>
      <c r="R115" s="13">
        <f>(Q115+P115)/2</f>
        <v>77</v>
      </c>
      <c r="S115" s="13">
        <f t="shared" si="37"/>
        <v>23.1</v>
      </c>
      <c r="T115" s="26">
        <f t="shared" si="38"/>
        <v>39.27</v>
      </c>
      <c r="U115" s="13">
        <v>105</v>
      </c>
      <c r="V115" s="13">
        <f t="shared" si="39"/>
        <v>70</v>
      </c>
      <c r="W115" s="26">
        <f t="shared" si="40"/>
        <v>35</v>
      </c>
      <c r="X115" s="27">
        <f t="shared" si="41"/>
        <v>74.27</v>
      </c>
      <c r="Y115" s="13" t="s">
        <v>24</v>
      </c>
      <c r="Z115" s="31"/>
    </row>
    <row r="116" customHeight="1" spans="1:26">
      <c r="A116" s="11">
        <v>115</v>
      </c>
      <c r="B116" s="12" t="s">
        <v>549</v>
      </c>
      <c r="C116" s="13" t="s">
        <v>32</v>
      </c>
      <c r="D116" s="13" t="s">
        <v>550</v>
      </c>
      <c r="E116" s="13" t="s">
        <v>551</v>
      </c>
      <c r="F116" s="13" t="s">
        <v>552</v>
      </c>
      <c r="G116" s="14" t="s">
        <v>303</v>
      </c>
      <c r="H116" s="13" t="s">
        <v>137</v>
      </c>
      <c r="I116" s="13">
        <v>59</v>
      </c>
      <c r="J116" s="13">
        <v>70</v>
      </c>
      <c r="K116" s="13">
        <v>89</v>
      </c>
      <c r="L116" s="13">
        <v>88</v>
      </c>
      <c r="M116" s="13">
        <v>59</v>
      </c>
      <c r="N116" s="13">
        <f t="shared" si="35"/>
        <v>73</v>
      </c>
      <c r="O116" s="13">
        <f t="shared" si="36"/>
        <v>51.1</v>
      </c>
      <c r="P116" s="13"/>
      <c r="Q116" s="13"/>
      <c r="R116" s="13">
        <v>75</v>
      </c>
      <c r="S116" s="13">
        <f t="shared" si="37"/>
        <v>22.5</v>
      </c>
      <c r="T116" s="26">
        <f t="shared" si="38"/>
        <v>36.8</v>
      </c>
      <c r="U116" s="13">
        <v>112</v>
      </c>
      <c r="V116" s="13">
        <f t="shared" si="39"/>
        <v>74.6666666666667</v>
      </c>
      <c r="W116" s="26">
        <f t="shared" si="40"/>
        <v>37.3333333333333</v>
      </c>
      <c r="X116" s="27">
        <f t="shared" si="41"/>
        <v>74.1333333333333</v>
      </c>
      <c r="Y116" s="13" t="s">
        <v>30</v>
      </c>
      <c r="Z116" s="31"/>
    </row>
    <row r="117" customHeight="1" spans="1:26">
      <c r="A117" s="11">
        <v>116</v>
      </c>
      <c r="B117" s="12" t="s">
        <v>553</v>
      </c>
      <c r="C117" s="13" t="s">
        <v>18</v>
      </c>
      <c r="D117" s="13" t="s">
        <v>554</v>
      </c>
      <c r="E117" s="13" t="s">
        <v>555</v>
      </c>
      <c r="F117" s="13" t="s">
        <v>556</v>
      </c>
      <c r="G117" s="14" t="s">
        <v>351</v>
      </c>
      <c r="H117" s="13" t="s">
        <v>37</v>
      </c>
      <c r="I117" s="13">
        <v>80</v>
      </c>
      <c r="J117" s="13">
        <v>90</v>
      </c>
      <c r="K117" s="13">
        <v>70</v>
      </c>
      <c r="L117" s="13">
        <v>94</v>
      </c>
      <c r="M117" s="13">
        <v>58</v>
      </c>
      <c r="N117" s="13">
        <f t="shared" si="35"/>
        <v>78.4</v>
      </c>
      <c r="O117" s="13">
        <f t="shared" si="36"/>
        <v>54.88</v>
      </c>
      <c r="P117" s="13"/>
      <c r="Q117" s="13"/>
      <c r="R117" s="13">
        <v>84</v>
      </c>
      <c r="S117" s="13">
        <f t="shared" si="37"/>
        <v>25.2</v>
      </c>
      <c r="T117" s="26">
        <f t="shared" si="38"/>
        <v>40.04</v>
      </c>
      <c r="U117" s="13">
        <v>102</v>
      </c>
      <c r="V117" s="13">
        <f t="shared" si="39"/>
        <v>68</v>
      </c>
      <c r="W117" s="26">
        <f t="shared" si="40"/>
        <v>34</v>
      </c>
      <c r="X117" s="27">
        <f t="shared" si="41"/>
        <v>74.04</v>
      </c>
      <c r="Y117" s="13" t="s">
        <v>30</v>
      </c>
      <c r="Z117" s="31"/>
    </row>
    <row r="118" customHeight="1" spans="1:26">
      <c r="A118" s="11">
        <v>117</v>
      </c>
      <c r="B118" s="12" t="s">
        <v>557</v>
      </c>
      <c r="C118" s="13" t="s">
        <v>32</v>
      </c>
      <c r="D118" s="13" t="s">
        <v>558</v>
      </c>
      <c r="E118" s="13" t="s">
        <v>559</v>
      </c>
      <c r="F118" s="13" t="s">
        <v>560</v>
      </c>
      <c r="G118" s="14" t="s">
        <v>42</v>
      </c>
      <c r="H118" s="13" t="s">
        <v>59</v>
      </c>
      <c r="I118" s="13">
        <v>70</v>
      </c>
      <c r="J118" s="13">
        <v>80</v>
      </c>
      <c r="K118" s="13">
        <v>78</v>
      </c>
      <c r="L118" s="13">
        <v>75</v>
      </c>
      <c r="M118" s="13">
        <v>85</v>
      </c>
      <c r="N118" s="13">
        <f t="shared" si="35"/>
        <v>77.6</v>
      </c>
      <c r="O118" s="13">
        <f t="shared" si="36"/>
        <v>54.32</v>
      </c>
      <c r="P118" s="13">
        <v>83</v>
      </c>
      <c r="Q118" s="13">
        <v>84</v>
      </c>
      <c r="R118" s="13">
        <f>(Q118+P118)/2</f>
        <v>83.5</v>
      </c>
      <c r="S118" s="13">
        <f t="shared" si="37"/>
        <v>25.05</v>
      </c>
      <c r="T118" s="26">
        <f t="shared" si="38"/>
        <v>39.685</v>
      </c>
      <c r="U118" s="13">
        <v>103</v>
      </c>
      <c r="V118" s="13">
        <f t="shared" si="39"/>
        <v>68.6666666666667</v>
      </c>
      <c r="W118" s="26">
        <f t="shared" si="40"/>
        <v>34.3333333333333</v>
      </c>
      <c r="X118" s="27">
        <f t="shared" si="41"/>
        <v>74.0183333333333</v>
      </c>
      <c r="Y118" s="13" t="s">
        <v>24</v>
      </c>
      <c r="Z118" s="31"/>
    </row>
    <row r="119" customHeight="1" spans="1:26">
      <c r="A119" s="11">
        <v>118</v>
      </c>
      <c r="B119" s="12" t="s">
        <v>561</v>
      </c>
      <c r="C119" s="13" t="s">
        <v>32</v>
      </c>
      <c r="D119" s="13" t="s">
        <v>562</v>
      </c>
      <c r="E119" s="13" t="s">
        <v>563</v>
      </c>
      <c r="F119" s="13" t="s">
        <v>564</v>
      </c>
      <c r="G119" s="14" t="s">
        <v>508</v>
      </c>
      <c r="H119" s="13" t="s">
        <v>23</v>
      </c>
      <c r="I119" s="13">
        <v>70</v>
      </c>
      <c r="J119" s="13">
        <v>85</v>
      </c>
      <c r="K119" s="13">
        <v>80</v>
      </c>
      <c r="L119" s="13">
        <v>85</v>
      </c>
      <c r="M119" s="13">
        <v>80</v>
      </c>
      <c r="N119" s="13">
        <f t="shared" si="35"/>
        <v>80</v>
      </c>
      <c r="O119" s="13">
        <f t="shared" si="36"/>
        <v>56</v>
      </c>
      <c r="P119" s="13">
        <v>78</v>
      </c>
      <c r="Q119" s="13">
        <v>76</v>
      </c>
      <c r="R119" s="13">
        <f>(Q119+P119)/2</f>
        <v>77</v>
      </c>
      <c r="S119" s="13">
        <f t="shared" si="37"/>
        <v>23.1</v>
      </c>
      <c r="T119" s="26">
        <f t="shared" si="38"/>
        <v>39.55</v>
      </c>
      <c r="U119" s="13">
        <v>103</v>
      </c>
      <c r="V119" s="13">
        <f t="shared" si="39"/>
        <v>68.6666666666667</v>
      </c>
      <c r="W119" s="26">
        <f t="shared" si="40"/>
        <v>34.3333333333333</v>
      </c>
      <c r="X119" s="27">
        <f t="shared" si="41"/>
        <v>73.8833333333333</v>
      </c>
      <c r="Y119" s="13" t="s">
        <v>24</v>
      </c>
      <c r="Z119" s="31"/>
    </row>
    <row r="120" customHeight="1" spans="1:26">
      <c r="A120" s="11">
        <v>119</v>
      </c>
      <c r="B120" s="18" t="s">
        <v>565</v>
      </c>
      <c r="C120" s="16" t="s">
        <v>32</v>
      </c>
      <c r="D120" s="16" t="s">
        <v>566</v>
      </c>
      <c r="E120" s="16" t="s">
        <v>567</v>
      </c>
      <c r="F120" s="16" t="s">
        <v>568</v>
      </c>
      <c r="G120" s="36" t="s">
        <v>83</v>
      </c>
      <c r="H120" s="16" t="s">
        <v>137</v>
      </c>
      <c r="I120" s="16">
        <v>68</v>
      </c>
      <c r="J120" s="16">
        <v>70</v>
      </c>
      <c r="K120" s="16">
        <v>70</v>
      </c>
      <c r="L120" s="16">
        <v>85</v>
      </c>
      <c r="M120" s="16">
        <v>59</v>
      </c>
      <c r="N120" s="13">
        <f t="shared" si="35"/>
        <v>70.4</v>
      </c>
      <c r="O120" s="13">
        <f t="shared" si="36"/>
        <v>49.28</v>
      </c>
      <c r="P120" s="37"/>
      <c r="Q120" s="37"/>
      <c r="R120" s="13">
        <v>83</v>
      </c>
      <c r="S120" s="13">
        <f t="shared" si="37"/>
        <v>24.9</v>
      </c>
      <c r="T120" s="26">
        <f t="shared" si="38"/>
        <v>37.09</v>
      </c>
      <c r="U120" s="40">
        <v>110</v>
      </c>
      <c r="V120" s="13">
        <f t="shared" si="39"/>
        <v>73.3333333333333</v>
      </c>
      <c r="W120" s="26">
        <f t="shared" si="40"/>
        <v>36.6666666666667</v>
      </c>
      <c r="X120" s="27">
        <f t="shared" si="41"/>
        <v>73.7566666666667</v>
      </c>
      <c r="Y120" s="13" t="s">
        <v>30</v>
      </c>
      <c r="Z120" s="31"/>
    </row>
    <row r="121" customHeight="1" spans="1:26">
      <c r="A121" s="11">
        <v>120</v>
      </c>
      <c r="B121" s="12" t="s">
        <v>569</v>
      </c>
      <c r="C121" s="13" t="s">
        <v>32</v>
      </c>
      <c r="D121" s="13" t="s">
        <v>570</v>
      </c>
      <c r="E121" s="13" t="s">
        <v>571</v>
      </c>
      <c r="F121" s="13" t="s">
        <v>572</v>
      </c>
      <c r="G121" s="14" t="s">
        <v>573</v>
      </c>
      <c r="H121" s="13" t="s">
        <v>37</v>
      </c>
      <c r="I121" s="13">
        <v>75</v>
      </c>
      <c r="J121" s="13">
        <v>80</v>
      </c>
      <c r="K121" s="13">
        <v>84</v>
      </c>
      <c r="L121" s="13">
        <v>85</v>
      </c>
      <c r="M121" s="13">
        <v>88</v>
      </c>
      <c r="N121" s="13">
        <f t="shared" si="35"/>
        <v>82.4</v>
      </c>
      <c r="O121" s="13">
        <f t="shared" si="36"/>
        <v>57.68</v>
      </c>
      <c r="P121" s="13">
        <v>85</v>
      </c>
      <c r="Q121" s="13">
        <v>82</v>
      </c>
      <c r="R121" s="13">
        <f>(Q121+P121)/2</f>
        <v>83.5</v>
      </c>
      <c r="S121" s="13">
        <f t="shared" si="37"/>
        <v>25.05</v>
      </c>
      <c r="T121" s="26">
        <f t="shared" si="38"/>
        <v>41.365</v>
      </c>
      <c r="U121" s="13">
        <v>97</v>
      </c>
      <c r="V121" s="13">
        <f t="shared" si="39"/>
        <v>64.6666666666667</v>
      </c>
      <c r="W121" s="26">
        <f t="shared" si="40"/>
        <v>32.3333333333333</v>
      </c>
      <c r="X121" s="27">
        <f t="shared" si="41"/>
        <v>73.6983333333333</v>
      </c>
      <c r="Y121" s="13" t="s">
        <v>24</v>
      </c>
      <c r="Z121" s="31"/>
    </row>
    <row r="122" customHeight="1" spans="1:26">
      <c r="A122" s="11">
        <v>121</v>
      </c>
      <c r="B122" s="15" t="s">
        <v>574</v>
      </c>
      <c r="C122" s="13" t="s">
        <v>32</v>
      </c>
      <c r="D122" s="13" t="s">
        <v>230</v>
      </c>
      <c r="E122" s="13" t="s">
        <v>575</v>
      </c>
      <c r="F122" s="13" t="s">
        <v>576</v>
      </c>
      <c r="G122" s="14" t="s">
        <v>98</v>
      </c>
      <c r="H122" s="13" t="s">
        <v>23</v>
      </c>
      <c r="I122" s="13">
        <v>75</v>
      </c>
      <c r="J122" s="13">
        <v>80</v>
      </c>
      <c r="K122" s="13">
        <v>84</v>
      </c>
      <c r="L122" s="13">
        <v>80</v>
      </c>
      <c r="M122" s="13">
        <v>83</v>
      </c>
      <c r="N122" s="13">
        <f t="shared" si="35"/>
        <v>80.4</v>
      </c>
      <c r="O122" s="13">
        <f t="shared" si="36"/>
        <v>56.28</v>
      </c>
      <c r="P122" s="13"/>
      <c r="Q122" s="13"/>
      <c r="R122" s="13">
        <v>81</v>
      </c>
      <c r="S122" s="13">
        <f t="shared" si="37"/>
        <v>24.3</v>
      </c>
      <c r="T122" s="26">
        <f t="shared" si="38"/>
        <v>40.29</v>
      </c>
      <c r="U122" s="13">
        <v>100</v>
      </c>
      <c r="V122" s="13">
        <f t="shared" si="39"/>
        <v>66.6666666666667</v>
      </c>
      <c r="W122" s="26">
        <f t="shared" si="40"/>
        <v>33.3333333333333</v>
      </c>
      <c r="X122" s="27">
        <f t="shared" si="41"/>
        <v>73.6233333333333</v>
      </c>
      <c r="Y122" s="13" t="s">
        <v>30</v>
      </c>
      <c r="Z122" s="31"/>
    </row>
    <row r="123" customHeight="1" spans="1:26">
      <c r="A123" s="11">
        <v>122</v>
      </c>
      <c r="B123" s="12" t="s">
        <v>577</v>
      </c>
      <c r="C123" s="13" t="s">
        <v>32</v>
      </c>
      <c r="D123" s="13" t="s">
        <v>578</v>
      </c>
      <c r="E123" s="13" t="s">
        <v>579</v>
      </c>
      <c r="F123" s="13" t="s">
        <v>580</v>
      </c>
      <c r="G123" s="14" t="s">
        <v>162</v>
      </c>
      <c r="H123" s="13" t="s">
        <v>59</v>
      </c>
      <c r="I123" s="13">
        <v>80</v>
      </c>
      <c r="J123" s="13">
        <v>82</v>
      </c>
      <c r="K123" s="13">
        <v>83</v>
      </c>
      <c r="L123" s="13">
        <v>78</v>
      </c>
      <c r="M123" s="13">
        <v>88</v>
      </c>
      <c r="N123" s="13">
        <f t="shared" si="35"/>
        <v>82.2</v>
      </c>
      <c r="O123" s="13">
        <f t="shared" si="36"/>
        <v>57.54</v>
      </c>
      <c r="P123" s="13"/>
      <c r="Q123" s="13"/>
      <c r="R123" s="13">
        <v>85.5</v>
      </c>
      <c r="S123" s="13">
        <f t="shared" si="37"/>
        <v>25.65</v>
      </c>
      <c r="T123" s="26">
        <f t="shared" si="38"/>
        <v>41.595</v>
      </c>
      <c r="U123" s="13">
        <v>96</v>
      </c>
      <c r="V123" s="13">
        <f t="shared" si="39"/>
        <v>64</v>
      </c>
      <c r="W123" s="26">
        <f t="shared" si="40"/>
        <v>32</v>
      </c>
      <c r="X123" s="27">
        <f t="shared" si="41"/>
        <v>73.595</v>
      </c>
      <c r="Y123" s="13" t="s">
        <v>30</v>
      </c>
      <c r="Z123" s="31"/>
    </row>
    <row r="124" customHeight="1" spans="1:26">
      <c r="A124" s="11">
        <v>123</v>
      </c>
      <c r="B124" s="12" t="s">
        <v>581</v>
      </c>
      <c r="C124" s="13" t="s">
        <v>32</v>
      </c>
      <c r="D124" s="13" t="s">
        <v>582</v>
      </c>
      <c r="E124" s="13" t="s">
        <v>583</v>
      </c>
      <c r="F124" s="13" t="s">
        <v>584</v>
      </c>
      <c r="G124" s="14" t="s">
        <v>303</v>
      </c>
      <c r="H124" s="13" t="s">
        <v>59</v>
      </c>
      <c r="I124" s="13">
        <v>65</v>
      </c>
      <c r="J124" s="13">
        <v>85</v>
      </c>
      <c r="K124" s="13">
        <v>60</v>
      </c>
      <c r="L124" s="13">
        <v>85</v>
      </c>
      <c r="M124" s="13">
        <v>80</v>
      </c>
      <c r="N124" s="13">
        <f t="shared" si="35"/>
        <v>75</v>
      </c>
      <c r="O124" s="13">
        <f t="shared" si="36"/>
        <v>52.5</v>
      </c>
      <c r="P124" s="13"/>
      <c r="Q124" s="13"/>
      <c r="R124" s="13">
        <v>75.5</v>
      </c>
      <c r="S124" s="13">
        <f t="shared" si="37"/>
        <v>22.65</v>
      </c>
      <c r="T124" s="26">
        <f t="shared" si="38"/>
        <v>37.575</v>
      </c>
      <c r="U124" s="13">
        <v>108</v>
      </c>
      <c r="V124" s="13">
        <f t="shared" si="39"/>
        <v>72</v>
      </c>
      <c r="W124" s="26">
        <f t="shared" si="40"/>
        <v>36</v>
      </c>
      <c r="X124" s="27">
        <f t="shared" si="41"/>
        <v>73.575</v>
      </c>
      <c r="Y124" s="13" t="s">
        <v>30</v>
      </c>
      <c r="Z124" s="31"/>
    </row>
    <row r="125" customHeight="1" spans="1:26">
      <c r="A125" s="11">
        <v>124</v>
      </c>
      <c r="B125" s="12" t="s">
        <v>585</v>
      </c>
      <c r="C125" s="13" t="s">
        <v>32</v>
      </c>
      <c r="D125" s="13" t="s">
        <v>586</v>
      </c>
      <c r="E125" s="13" t="s">
        <v>587</v>
      </c>
      <c r="F125" s="13" t="s">
        <v>588</v>
      </c>
      <c r="G125" s="14" t="s">
        <v>303</v>
      </c>
      <c r="H125" s="13" t="s">
        <v>23</v>
      </c>
      <c r="I125" s="13">
        <v>78</v>
      </c>
      <c r="J125" s="13">
        <v>80</v>
      </c>
      <c r="K125" s="13">
        <v>80</v>
      </c>
      <c r="L125" s="13">
        <v>80</v>
      </c>
      <c r="M125" s="13">
        <v>83</v>
      </c>
      <c r="N125" s="13">
        <f t="shared" si="35"/>
        <v>80.2</v>
      </c>
      <c r="O125" s="13">
        <f t="shared" si="36"/>
        <v>56.14</v>
      </c>
      <c r="P125" s="13"/>
      <c r="Q125" s="13"/>
      <c r="R125" s="13">
        <v>82.5</v>
      </c>
      <c r="S125" s="13">
        <f t="shared" si="37"/>
        <v>24.75</v>
      </c>
      <c r="T125" s="26">
        <f t="shared" si="38"/>
        <v>40.445</v>
      </c>
      <c r="U125" s="13">
        <v>99</v>
      </c>
      <c r="V125" s="13">
        <f t="shared" si="39"/>
        <v>66</v>
      </c>
      <c r="W125" s="26">
        <f t="shared" si="40"/>
        <v>33</v>
      </c>
      <c r="X125" s="27">
        <f t="shared" si="41"/>
        <v>73.445</v>
      </c>
      <c r="Y125" s="13" t="s">
        <v>30</v>
      </c>
      <c r="Z125" s="31"/>
    </row>
    <row r="126" customHeight="1" spans="1:26">
      <c r="A126" s="11">
        <v>125</v>
      </c>
      <c r="B126" s="12" t="s">
        <v>589</v>
      </c>
      <c r="C126" s="13" t="s">
        <v>32</v>
      </c>
      <c r="D126" s="13" t="s">
        <v>590</v>
      </c>
      <c r="E126" s="13" t="s">
        <v>591</v>
      </c>
      <c r="F126" s="13" t="s">
        <v>592</v>
      </c>
      <c r="G126" s="14" t="s">
        <v>239</v>
      </c>
      <c r="H126" s="13" t="s">
        <v>23</v>
      </c>
      <c r="I126" s="13">
        <v>70</v>
      </c>
      <c r="J126" s="13">
        <v>75</v>
      </c>
      <c r="K126" s="13">
        <v>80</v>
      </c>
      <c r="L126" s="13">
        <v>80</v>
      </c>
      <c r="M126" s="13">
        <v>63</v>
      </c>
      <c r="N126" s="13">
        <f t="shared" si="35"/>
        <v>73.6</v>
      </c>
      <c r="O126" s="13">
        <f t="shared" si="36"/>
        <v>51.52</v>
      </c>
      <c r="P126" s="13"/>
      <c r="Q126" s="13"/>
      <c r="R126" s="13">
        <v>75</v>
      </c>
      <c r="S126" s="13">
        <f t="shared" si="37"/>
        <v>22.5</v>
      </c>
      <c r="T126" s="26">
        <f t="shared" si="38"/>
        <v>37.01</v>
      </c>
      <c r="U126" s="13">
        <v>109</v>
      </c>
      <c r="V126" s="13">
        <f t="shared" si="39"/>
        <v>72.6666666666667</v>
      </c>
      <c r="W126" s="26">
        <f t="shared" si="40"/>
        <v>36.3333333333333</v>
      </c>
      <c r="X126" s="27">
        <f t="shared" si="41"/>
        <v>73.3433333333333</v>
      </c>
      <c r="Y126" s="13" t="s">
        <v>30</v>
      </c>
      <c r="Z126" s="31"/>
    </row>
    <row r="127" customHeight="1" spans="1:26">
      <c r="A127" s="11">
        <v>126</v>
      </c>
      <c r="B127" s="12" t="s">
        <v>593</v>
      </c>
      <c r="C127" s="13" t="s">
        <v>32</v>
      </c>
      <c r="D127" s="13" t="s">
        <v>594</v>
      </c>
      <c r="E127" s="13" t="s">
        <v>595</v>
      </c>
      <c r="F127" s="13" t="s">
        <v>596</v>
      </c>
      <c r="G127" s="14" t="s">
        <v>244</v>
      </c>
      <c r="H127" s="13" t="s">
        <v>597</v>
      </c>
      <c r="I127" s="13">
        <v>74</v>
      </c>
      <c r="J127" s="13">
        <v>70</v>
      </c>
      <c r="K127" s="13">
        <v>84</v>
      </c>
      <c r="L127" s="13">
        <v>90</v>
      </c>
      <c r="M127" s="13">
        <v>75</v>
      </c>
      <c r="N127" s="13">
        <f t="shared" si="35"/>
        <v>78.6</v>
      </c>
      <c r="O127" s="13">
        <f t="shared" si="36"/>
        <v>55.02</v>
      </c>
      <c r="P127" s="13"/>
      <c r="Q127" s="13"/>
      <c r="R127" s="13">
        <v>92</v>
      </c>
      <c r="S127" s="13">
        <f t="shared" si="37"/>
        <v>27.6</v>
      </c>
      <c r="T127" s="26">
        <f t="shared" si="38"/>
        <v>41.31</v>
      </c>
      <c r="U127" s="13">
        <v>96</v>
      </c>
      <c r="V127" s="13">
        <f t="shared" si="39"/>
        <v>64</v>
      </c>
      <c r="W127" s="26">
        <f t="shared" si="40"/>
        <v>32</v>
      </c>
      <c r="X127" s="27">
        <f t="shared" si="41"/>
        <v>73.31</v>
      </c>
      <c r="Y127" s="13" t="s">
        <v>30</v>
      </c>
      <c r="Z127" s="31"/>
    </row>
    <row r="128" customHeight="1" spans="1:26">
      <c r="A128" s="11">
        <v>127</v>
      </c>
      <c r="B128" s="12" t="s">
        <v>598</v>
      </c>
      <c r="C128" s="13" t="s">
        <v>18</v>
      </c>
      <c r="D128" s="13" t="s">
        <v>599</v>
      </c>
      <c r="E128" s="13" t="s">
        <v>600</v>
      </c>
      <c r="F128" s="13" t="s">
        <v>601</v>
      </c>
      <c r="G128" s="14" t="s">
        <v>602</v>
      </c>
      <c r="H128" s="13" t="s">
        <v>37</v>
      </c>
      <c r="I128" s="13">
        <v>80</v>
      </c>
      <c r="J128" s="13">
        <v>82</v>
      </c>
      <c r="K128" s="13">
        <v>80</v>
      </c>
      <c r="L128" s="13">
        <v>75</v>
      </c>
      <c r="M128" s="13">
        <v>85</v>
      </c>
      <c r="N128" s="13">
        <f t="shared" si="35"/>
        <v>80.4</v>
      </c>
      <c r="O128" s="13">
        <f t="shared" si="36"/>
        <v>56.28</v>
      </c>
      <c r="P128" s="13"/>
      <c r="Q128" s="13"/>
      <c r="R128" s="13">
        <v>76</v>
      </c>
      <c r="S128" s="13">
        <f t="shared" si="37"/>
        <v>22.8</v>
      </c>
      <c r="T128" s="26">
        <f t="shared" si="38"/>
        <v>39.54</v>
      </c>
      <c r="U128" s="13">
        <v>101</v>
      </c>
      <c r="V128" s="13">
        <f t="shared" si="39"/>
        <v>67.3333333333333</v>
      </c>
      <c r="W128" s="26">
        <f t="shared" si="40"/>
        <v>33.6666666666667</v>
      </c>
      <c r="X128" s="27">
        <f t="shared" si="41"/>
        <v>73.2066666666667</v>
      </c>
      <c r="Y128" s="13" t="s">
        <v>30</v>
      </c>
      <c r="Z128" s="31"/>
    </row>
    <row r="129" customHeight="1" spans="1:26">
      <c r="A129" s="11">
        <v>128</v>
      </c>
      <c r="B129" s="12" t="s">
        <v>603</v>
      </c>
      <c r="C129" s="13" t="s">
        <v>18</v>
      </c>
      <c r="D129" s="13" t="s">
        <v>604</v>
      </c>
      <c r="E129" s="13" t="s">
        <v>605</v>
      </c>
      <c r="F129" s="13" t="s">
        <v>606</v>
      </c>
      <c r="G129" s="14" t="s">
        <v>272</v>
      </c>
      <c r="H129" s="13" t="s">
        <v>48</v>
      </c>
      <c r="I129" s="13">
        <v>78</v>
      </c>
      <c r="J129" s="13">
        <v>76</v>
      </c>
      <c r="K129" s="13">
        <v>73</v>
      </c>
      <c r="L129" s="13">
        <v>70</v>
      </c>
      <c r="M129" s="13">
        <v>70</v>
      </c>
      <c r="N129" s="13">
        <f t="shared" si="35"/>
        <v>73.4</v>
      </c>
      <c r="O129" s="13">
        <f t="shared" si="36"/>
        <v>51.38</v>
      </c>
      <c r="P129" s="13">
        <v>81</v>
      </c>
      <c r="Q129" s="13">
        <v>80</v>
      </c>
      <c r="R129" s="13">
        <f>(Q129+P129)/2</f>
        <v>80.5</v>
      </c>
      <c r="S129" s="13">
        <f t="shared" si="37"/>
        <v>24.15</v>
      </c>
      <c r="T129" s="26">
        <f t="shared" si="38"/>
        <v>37.765</v>
      </c>
      <c r="U129" s="13">
        <v>106</v>
      </c>
      <c r="V129" s="13">
        <f t="shared" si="39"/>
        <v>70.6666666666667</v>
      </c>
      <c r="W129" s="26">
        <f t="shared" si="40"/>
        <v>35.3333333333333</v>
      </c>
      <c r="X129" s="27">
        <f t="shared" si="41"/>
        <v>73.0983333333333</v>
      </c>
      <c r="Y129" s="14" t="s">
        <v>24</v>
      </c>
      <c r="Z129" s="31"/>
    </row>
    <row r="130" customHeight="1" spans="1:26">
      <c r="A130" s="11">
        <v>129</v>
      </c>
      <c r="B130" s="12" t="s">
        <v>607</v>
      </c>
      <c r="C130" s="13" t="s">
        <v>32</v>
      </c>
      <c r="D130" s="13" t="s">
        <v>608</v>
      </c>
      <c r="E130" s="13" t="s">
        <v>609</v>
      </c>
      <c r="F130" s="13" t="s">
        <v>610</v>
      </c>
      <c r="G130" s="14" t="s">
        <v>611</v>
      </c>
      <c r="H130" s="13" t="s">
        <v>23</v>
      </c>
      <c r="I130" s="13">
        <v>80</v>
      </c>
      <c r="J130" s="13">
        <v>83</v>
      </c>
      <c r="K130" s="13">
        <v>85</v>
      </c>
      <c r="L130" s="13">
        <v>90</v>
      </c>
      <c r="M130" s="13">
        <v>88</v>
      </c>
      <c r="N130" s="13">
        <f t="shared" ref="N130:N131" si="42">(M130+L130+K130+J130+I130)/5</f>
        <v>85.2</v>
      </c>
      <c r="O130" s="13">
        <f t="shared" si="36"/>
        <v>59.64</v>
      </c>
      <c r="P130" s="13">
        <v>73</v>
      </c>
      <c r="Q130" s="13">
        <v>77</v>
      </c>
      <c r="R130" s="13">
        <f>(Q130+P130)/2</f>
        <v>75</v>
      </c>
      <c r="S130" s="13">
        <f t="shared" si="37"/>
        <v>22.5</v>
      </c>
      <c r="T130" s="26">
        <f t="shared" si="38"/>
        <v>41.07</v>
      </c>
      <c r="U130" s="13">
        <v>96</v>
      </c>
      <c r="V130" s="13">
        <f t="shared" si="39"/>
        <v>64</v>
      </c>
      <c r="W130" s="26">
        <f t="shared" si="40"/>
        <v>32</v>
      </c>
      <c r="X130" s="27">
        <f t="shared" si="41"/>
        <v>73.07</v>
      </c>
      <c r="Y130" s="13" t="s">
        <v>24</v>
      </c>
      <c r="Z130" s="31"/>
    </row>
    <row r="131" customHeight="1" spans="1:26">
      <c r="A131" s="11">
        <v>130</v>
      </c>
      <c r="B131" s="12" t="s">
        <v>612</v>
      </c>
      <c r="C131" s="13" t="s">
        <v>32</v>
      </c>
      <c r="D131" s="13" t="s">
        <v>613</v>
      </c>
      <c r="E131" s="13" t="s">
        <v>614</v>
      </c>
      <c r="F131" s="13" t="s">
        <v>615</v>
      </c>
      <c r="G131" s="14" t="s">
        <v>394</v>
      </c>
      <c r="H131" s="13" t="s">
        <v>616</v>
      </c>
      <c r="I131" s="13">
        <v>83</v>
      </c>
      <c r="J131" s="13">
        <v>85</v>
      </c>
      <c r="K131" s="13">
        <v>76</v>
      </c>
      <c r="L131" s="13">
        <v>85</v>
      </c>
      <c r="M131" s="13">
        <v>88</v>
      </c>
      <c r="N131" s="13">
        <f t="shared" si="42"/>
        <v>83.4</v>
      </c>
      <c r="O131" s="13">
        <f t="shared" si="36"/>
        <v>58.38</v>
      </c>
      <c r="P131" s="13"/>
      <c r="Q131" s="13"/>
      <c r="R131" s="13">
        <v>72.5</v>
      </c>
      <c r="S131" s="13">
        <f t="shared" si="37"/>
        <v>21.75</v>
      </c>
      <c r="T131" s="26">
        <f t="shared" si="38"/>
        <v>40.065</v>
      </c>
      <c r="U131" s="13">
        <v>99</v>
      </c>
      <c r="V131" s="13">
        <f t="shared" si="39"/>
        <v>66</v>
      </c>
      <c r="W131" s="26">
        <f t="shared" si="40"/>
        <v>33</v>
      </c>
      <c r="X131" s="27">
        <f t="shared" si="41"/>
        <v>73.065</v>
      </c>
      <c r="Y131" s="13" t="s">
        <v>30</v>
      </c>
      <c r="Z131" s="31"/>
    </row>
    <row r="132" customHeight="1" spans="1:26">
      <c r="A132" s="11">
        <v>131</v>
      </c>
      <c r="B132" s="12" t="s">
        <v>617</v>
      </c>
      <c r="C132" s="13" t="s">
        <v>32</v>
      </c>
      <c r="D132" s="13" t="s">
        <v>618</v>
      </c>
      <c r="E132" s="13" t="s">
        <v>619</v>
      </c>
      <c r="F132" s="13" t="s">
        <v>620</v>
      </c>
      <c r="G132" s="14" t="s">
        <v>621</v>
      </c>
      <c r="H132" s="13" t="s">
        <v>37</v>
      </c>
      <c r="I132" s="13">
        <v>60</v>
      </c>
      <c r="J132" s="13">
        <v>73</v>
      </c>
      <c r="K132" s="13">
        <v>80</v>
      </c>
      <c r="L132" s="13">
        <v>85</v>
      </c>
      <c r="M132" s="13">
        <v>90</v>
      </c>
      <c r="N132" s="13">
        <f t="shared" ref="N132:N169" si="43">(M132+L132+K132+J132+I132)/5</f>
        <v>77.6</v>
      </c>
      <c r="O132" s="13">
        <f t="shared" ref="O132:O160" si="44">N132*0.7</f>
        <v>54.32</v>
      </c>
      <c r="P132" s="13">
        <v>78</v>
      </c>
      <c r="Q132" s="13">
        <v>80</v>
      </c>
      <c r="R132" s="13">
        <f>(Q132+P132)/2</f>
        <v>79</v>
      </c>
      <c r="S132" s="13">
        <f t="shared" ref="S132:S160" si="45">R132*0.3</f>
        <v>23.7</v>
      </c>
      <c r="T132" s="26">
        <f t="shared" ref="T132:T160" si="46">(O132+S132)*0.5</f>
        <v>39.01</v>
      </c>
      <c r="U132" s="13">
        <v>102</v>
      </c>
      <c r="V132" s="13">
        <f t="shared" ref="V132:V160" si="47">U132/150*100</f>
        <v>68</v>
      </c>
      <c r="W132" s="26">
        <f t="shared" ref="W132:W160" si="48">V132*0.5</f>
        <v>34</v>
      </c>
      <c r="X132" s="27">
        <f t="shared" ref="X132:X160" si="49">W132+T132</f>
        <v>73.01</v>
      </c>
      <c r="Y132" s="14" t="s">
        <v>24</v>
      </c>
      <c r="Z132" s="31"/>
    </row>
    <row r="133" customHeight="1" spans="1:26">
      <c r="A133" s="11">
        <v>132</v>
      </c>
      <c r="B133" s="12" t="s">
        <v>622</v>
      </c>
      <c r="C133" s="13" t="s">
        <v>32</v>
      </c>
      <c r="D133" s="13" t="s">
        <v>623</v>
      </c>
      <c r="E133" s="13" t="s">
        <v>624</v>
      </c>
      <c r="F133" s="13" t="s">
        <v>625</v>
      </c>
      <c r="G133" s="14" t="s">
        <v>521</v>
      </c>
      <c r="H133" s="13" t="s">
        <v>113</v>
      </c>
      <c r="I133" s="13">
        <v>70</v>
      </c>
      <c r="J133" s="13">
        <v>76</v>
      </c>
      <c r="K133" s="13">
        <v>76</v>
      </c>
      <c r="L133" s="13">
        <v>70</v>
      </c>
      <c r="M133" s="13">
        <v>70</v>
      </c>
      <c r="N133" s="13">
        <f t="shared" ref="N133:N138" si="50">(M133+L133+K133+J133+I133)/5</f>
        <v>72.4</v>
      </c>
      <c r="O133" s="13">
        <f t="shared" ref="O133:O138" si="51">N133*0.7</f>
        <v>50.68</v>
      </c>
      <c r="P133" s="13">
        <v>90</v>
      </c>
      <c r="Q133" s="13">
        <v>92</v>
      </c>
      <c r="R133" s="13">
        <f>(Q133+P133)/2</f>
        <v>91</v>
      </c>
      <c r="S133" s="13">
        <f t="shared" ref="S133:S138" si="52">R133*0.3</f>
        <v>27.3</v>
      </c>
      <c r="T133" s="26">
        <f t="shared" ref="T133:T138" si="53">(O133+S133)*0.5</f>
        <v>38.99</v>
      </c>
      <c r="U133" s="13">
        <v>102</v>
      </c>
      <c r="V133" s="13">
        <f t="shared" ref="V133:V138" si="54">U133/150*100</f>
        <v>68</v>
      </c>
      <c r="W133" s="26">
        <f t="shared" ref="W133:W138" si="55">V133*0.5</f>
        <v>34</v>
      </c>
      <c r="X133" s="27">
        <f t="shared" ref="X133:X138" si="56">W133+T133</f>
        <v>72.99</v>
      </c>
      <c r="Y133" s="14" t="s">
        <v>24</v>
      </c>
      <c r="Z133" s="31"/>
    </row>
    <row r="134" customHeight="1" spans="1:26">
      <c r="A134" s="11">
        <v>133</v>
      </c>
      <c r="B134" s="12" t="s">
        <v>626</v>
      </c>
      <c r="C134" s="13" t="s">
        <v>32</v>
      </c>
      <c r="D134" s="13" t="s">
        <v>627</v>
      </c>
      <c r="E134" s="13" t="s">
        <v>628</v>
      </c>
      <c r="F134" s="13" t="s">
        <v>629</v>
      </c>
      <c r="G134" s="14" t="s">
        <v>303</v>
      </c>
      <c r="H134" s="13" t="s">
        <v>59</v>
      </c>
      <c r="I134" s="13">
        <v>68</v>
      </c>
      <c r="J134" s="13">
        <v>70</v>
      </c>
      <c r="K134" s="13">
        <v>65</v>
      </c>
      <c r="L134" s="13">
        <v>70</v>
      </c>
      <c r="M134" s="13">
        <v>75</v>
      </c>
      <c r="N134" s="13">
        <f t="shared" si="50"/>
        <v>69.6</v>
      </c>
      <c r="O134" s="13">
        <f t="shared" si="51"/>
        <v>48.72</v>
      </c>
      <c r="P134" s="13"/>
      <c r="Q134" s="13"/>
      <c r="R134" s="13">
        <v>79.5</v>
      </c>
      <c r="S134" s="13">
        <f t="shared" si="52"/>
        <v>23.85</v>
      </c>
      <c r="T134" s="26">
        <f t="shared" si="53"/>
        <v>36.285</v>
      </c>
      <c r="U134" s="13">
        <v>110</v>
      </c>
      <c r="V134" s="13">
        <f t="shared" si="54"/>
        <v>73.3333333333333</v>
      </c>
      <c r="W134" s="26">
        <f t="shared" si="55"/>
        <v>36.6666666666667</v>
      </c>
      <c r="X134" s="27">
        <f t="shared" si="56"/>
        <v>72.9516666666667</v>
      </c>
      <c r="Y134" s="13" t="s">
        <v>30</v>
      </c>
      <c r="Z134" s="31"/>
    </row>
    <row r="135" customHeight="1" spans="1:26">
      <c r="A135" s="11">
        <v>134</v>
      </c>
      <c r="B135" s="12" t="s">
        <v>630</v>
      </c>
      <c r="C135" s="13" t="s">
        <v>18</v>
      </c>
      <c r="D135" s="13" t="s">
        <v>631</v>
      </c>
      <c r="E135" s="13" t="s">
        <v>632</v>
      </c>
      <c r="F135" s="13" t="s">
        <v>633</v>
      </c>
      <c r="G135" s="14" t="s">
        <v>127</v>
      </c>
      <c r="H135" s="13" t="s">
        <v>37</v>
      </c>
      <c r="I135" s="13">
        <v>86</v>
      </c>
      <c r="J135" s="13">
        <v>86</v>
      </c>
      <c r="K135" s="13">
        <v>80</v>
      </c>
      <c r="L135" s="13">
        <v>85</v>
      </c>
      <c r="M135" s="13">
        <v>80</v>
      </c>
      <c r="N135" s="13">
        <f t="shared" si="50"/>
        <v>83.4</v>
      </c>
      <c r="O135" s="13">
        <f t="shared" si="51"/>
        <v>58.38</v>
      </c>
      <c r="P135" s="13"/>
      <c r="Q135" s="13"/>
      <c r="R135" s="13">
        <v>82</v>
      </c>
      <c r="S135" s="13">
        <f t="shared" si="52"/>
        <v>24.6</v>
      </c>
      <c r="T135" s="26">
        <f t="shared" si="53"/>
        <v>41.49</v>
      </c>
      <c r="U135" s="13">
        <v>94</v>
      </c>
      <c r="V135" s="13">
        <f t="shared" si="54"/>
        <v>62.6666666666667</v>
      </c>
      <c r="W135" s="26">
        <f t="shared" si="55"/>
        <v>31.3333333333333</v>
      </c>
      <c r="X135" s="27">
        <f t="shared" si="56"/>
        <v>72.8233333333333</v>
      </c>
      <c r="Y135" s="13" t="s">
        <v>24</v>
      </c>
      <c r="Z135" s="31"/>
    </row>
    <row r="136" customHeight="1" spans="1:26">
      <c r="A136" s="11">
        <v>135</v>
      </c>
      <c r="B136" s="12" t="s">
        <v>634</v>
      </c>
      <c r="C136" s="13" t="s">
        <v>32</v>
      </c>
      <c r="D136" s="13" t="s">
        <v>635</v>
      </c>
      <c r="E136" s="13" t="s">
        <v>636</v>
      </c>
      <c r="F136" s="13" t="s">
        <v>637</v>
      </c>
      <c r="G136" s="14" t="s">
        <v>249</v>
      </c>
      <c r="H136" s="13" t="s">
        <v>172</v>
      </c>
      <c r="I136" s="13">
        <v>70</v>
      </c>
      <c r="J136" s="13">
        <v>75</v>
      </c>
      <c r="K136" s="13">
        <v>80</v>
      </c>
      <c r="L136" s="13">
        <v>84</v>
      </c>
      <c r="M136" s="13">
        <v>85</v>
      </c>
      <c r="N136" s="13">
        <f t="shared" si="50"/>
        <v>78.8</v>
      </c>
      <c r="O136" s="13">
        <f t="shared" si="51"/>
        <v>55.16</v>
      </c>
      <c r="P136" s="13"/>
      <c r="Q136" s="13"/>
      <c r="R136" s="13">
        <v>83.5</v>
      </c>
      <c r="S136" s="13">
        <f t="shared" si="52"/>
        <v>25.05</v>
      </c>
      <c r="T136" s="26">
        <f t="shared" si="53"/>
        <v>40.105</v>
      </c>
      <c r="U136" s="13">
        <v>98</v>
      </c>
      <c r="V136" s="13">
        <f t="shared" si="54"/>
        <v>65.3333333333333</v>
      </c>
      <c r="W136" s="26">
        <f t="shared" si="55"/>
        <v>32.6666666666667</v>
      </c>
      <c r="X136" s="27">
        <f t="shared" si="56"/>
        <v>72.7716666666667</v>
      </c>
      <c r="Y136" s="13" t="s">
        <v>30</v>
      </c>
      <c r="Z136" s="31"/>
    </row>
    <row r="137" customHeight="1" spans="1:26">
      <c r="A137" s="11">
        <v>136</v>
      </c>
      <c r="B137" s="12" t="s">
        <v>638</v>
      </c>
      <c r="C137" s="13" t="s">
        <v>32</v>
      </c>
      <c r="D137" s="13" t="s">
        <v>639</v>
      </c>
      <c r="E137" s="13" t="s">
        <v>640</v>
      </c>
      <c r="F137" s="13" t="s">
        <v>641</v>
      </c>
      <c r="G137" s="14" t="s">
        <v>621</v>
      </c>
      <c r="H137" s="13" t="s">
        <v>37</v>
      </c>
      <c r="I137" s="13">
        <v>72</v>
      </c>
      <c r="J137" s="13">
        <v>74</v>
      </c>
      <c r="K137" s="13">
        <v>80</v>
      </c>
      <c r="L137" s="13">
        <v>80</v>
      </c>
      <c r="M137" s="13">
        <v>78</v>
      </c>
      <c r="N137" s="13">
        <f t="shared" si="50"/>
        <v>76.8</v>
      </c>
      <c r="O137" s="13">
        <f t="shared" si="51"/>
        <v>53.76</v>
      </c>
      <c r="P137" s="13">
        <v>80</v>
      </c>
      <c r="Q137" s="13">
        <v>67</v>
      </c>
      <c r="R137" s="13">
        <f>(Q137+P137)/2</f>
        <v>73.5</v>
      </c>
      <c r="S137" s="13">
        <f t="shared" si="52"/>
        <v>22.05</v>
      </c>
      <c r="T137" s="26">
        <f t="shared" si="53"/>
        <v>37.905</v>
      </c>
      <c r="U137" s="13">
        <v>104</v>
      </c>
      <c r="V137" s="13">
        <f t="shared" si="54"/>
        <v>69.3333333333333</v>
      </c>
      <c r="W137" s="26">
        <f t="shared" si="55"/>
        <v>34.6666666666667</v>
      </c>
      <c r="X137" s="27">
        <f t="shared" si="56"/>
        <v>72.5716666666667</v>
      </c>
      <c r="Y137" s="14" t="s">
        <v>24</v>
      </c>
      <c r="Z137" s="31"/>
    </row>
    <row r="138" customHeight="1" spans="1:26">
      <c r="A138" s="11">
        <v>137</v>
      </c>
      <c r="B138" s="12" t="s">
        <v>642</v>
      </c>
      <c r="C138" s="13" t="s">
        <v>18</v>
      </c>
      <c r="D138" s="13" t="s">
        <v>643</v>
      </c>
      <c r="E138" s="13" t="s">
        <v>644</v>
      </c>
      <c r="F138" s="13" t="s">
        <v>645</v>
      </c>
      <c r="G138" s="14" t="s">
        <v>142</v>
      </c>
      <c r="H138" s="13" t="s">
        <v>23</v>
      </c>
      <c r="I138" s="13">
        <v>87</v>
      </c>
      <c r="J138" s="13">
        <v>85</v>
      </c>
      <c r="K138" s="13">
        <v>70</v>
      </c>
      <c r="L138" s="13">
        <v>90</v>
      </c>
      <c r="M138" s="13">
        <v>65</v>
      </c>
      <c r="N138" s="13">
        <f t="shared" si="50"/>
        <v>79.4</v>
      </c>
      <c r="O138" s="13">
        <f t="shared" si="51"/>
        <v>55.58</v>
      </c>
      <c r="P138" s="13"/>
      <c r="Q138" s="13"/>
      <c r="R138" s="13">
        <v>91.5</v>
      </c>
      <c r="S138" s="13">
        <f t="shared" si="52"/>
        <v>27.45</v>
      </c>
      <c r="T138" s="26">
        <f t="shared" si="53"/>
        <v>41.515</v>
      </c>
      <c r="U138" s="13">
        <v>93</v>
      </c>
      <c r="V138" s="13">
        <f t="shared" si="54"/>
        <v>62</v>
      </c>
      <c r="W138" s="26">
        <f t="shared" si="55"/>
        <v>31</v>
      </c>
      <c r="X138" s="27">
        <f t="shared" si="56"/>
        <v>72.515</v>
      </c>
      <c r="Y138" s="13" t="s">
        <v>30</v>
      </c>
      <c r="Z138" s="31"/>
    </row>
    <row r="139" customHeight="1" spans="1:26">
      <c r="A139" s="11">
        <v>138</v>
      </c>
      <c r="B139" s="12" t="s">
        <v>646</v>
      </c>
      <c r="C139" s="13" t="s">
        <v>32</v>
      </c>
      <c r="D139" s="13" t="s">
        <v>647</v>
      </c>
      <c r="E139" s="13" t="s">
        <v>648</v>
      </c>
      <c r="F139" s="13" t="s">
        <v>649</v>
      </c>
      <c r="G139" s="14" t="s">
        <v>267</v>
      </c>
      <c r="H139" s="13" t="s">
        <v>23</v>
      </c>
      <c r="I139" s="13">
        <v>82</v>
      </c>
      <c r="J139" s="13">
        <v>78</v>
      </c>
      <c r="K139" s="13">
        <v>77</v>
      </c>
      <c r="L139" s="13">
        <v>75</v>
      </c>
      <c r="M139" s="13">
        <v>78</v>
      </c>
      <c r="N139" s="13">
        <f t="shared" si="43"/>
        <v>78</v>
      </c>
      <c r="O139" s="13">
        <f t="shared" si="44"/>
        <v>54.6</v>
      </c>
      <c r="P139" s="13">
        <v>80</v>
      </c>
      <c r="Q139" s="13">
        <v>81</v>
      </c>
      <c r="R139" s="13">
        <f t="shared" ref="R139:R143" si="57">(Q139+P139)/2</f>
        <v>80.5</v>
      </c>
      <c r="S139" s="13">
        <f t="shared" si="45"/>
        <v>24.15</v>
      </c>
      <c r="T139" s="26">
        <f t="shared" si="46"/>
        <v>39.375</v>
      </c>
      <c r="U139" s="13">
        <v>99</v>
      </c>
      <c r="V139" s="13">
        <f t="shared" si="47"/>
        <v>66</v>
      </c>
      <c r="W139" s="26">
        <f t="shared" si="48"/>
        <v>33</v>
      </c>
      <c r="X139" s="27">
        <f t="shared" si="49"/>
        <v>72.375</v>
      </c>
      <c r="Y139" s="14" t="s">
        <v>24</v>
      </c>
      <c r="Z139" s="31"/>
    </row>
    <row r="140" customHeight="1" spans="1:26">
      <c r="A140" s="11">
        <v>139</v>
      </c>
      <c r="B140" s="12" t="s">
        <v>650</v>
      </c>
      <c r="C140" s="13" t="s">
        <v>32</v>
      </c>
      <c r="D140" s="13" t="s">
        <v>651</v>
      </c>
      <c r="E140" s="13" t="s">
        <v>652</v>
      </c>
      <c r="F140" s="13" t="s">
        <v>653</v>
      </c>
      <c r="G140" s="14" t="s">
        <v>103</v>
      </c>
      <c r="H140" s="13" t="s">
        <v>23</v>
      </c>
      <c r="I140" s="13">
        <v>70</v>
      </c>
      <c r="J140" s="13">
        <v>74</v>
      </c>
      <c r="K140" s="13">
        <v>76</v>
      </c>
      <c r="L140" s="13">
        <v>79</v>
      </c>
      <c r="M140" s="13">
        <v>78</v>
      </c>
      <c r="N140" s="13">
        <f t="shared" si="43"/>
        <v>75.4</v>
      </c>
      <c r="O140" s="13">
        <f t="shared" si="44"/>
        <v>52.78</v>
      </c>
      <c r="P140" s="13">
        <v>85</v>
      </c>
      <c r="Q140" s="13">
        <v>85</v>
      </c>
      <c r="R140" s="13">
        <f t="shared" si="57"/>
        <v>85</v>
      </c>
      <c r="S140" s="13">
        <f t="shared" si="45"/>
        <v>25.5</v>
      </c>
      <c r="T140" s="26">
        <f t="shared" si="46"/>
        <v>39.14</v>
      </c>
      <c r="U140" s="13">
        <v>99</v>
      </c>
      <c r="V140" s="13">
        <f t="shared" si="47"/>
        <v>66</v>
      </c>
      <c r="W140" s="26">
        <f t="shared" si="48"/>
        <v>33</v>
      </c>
      <c r="X140" s="27">
        <f t="shared" si="49"/>
        <v>72.14</v>
      </c>
      <c r="Y140" s="13" t="s">
        <v>24</v>
      </c>
      <c r="Z140" s="31"/>
    </row>
    <row r="141" customHeight="1" spans="1:26">
      <c r="A141" s="11">
        <v>140</v>
      </c>
      <c r="B141" s="12" t="s">
        <v>654</v>
      </c>
      <c r="C141" s="13" t="s">
        <v>32</v>
      </c>
      <c r="D141" s="13" t="s">
        <v>655</v>
      </c>
      <c r="E141" s="13" t="s">
        <v>656</v>
      </c>
      <c r="F141" s="13" t="s">
        <v>657</v>
      </c>
      <c r="G141" s="17" t="s">
        <v>658</v>
      </c>
      <c r="H141" s="13" t="s">
        <v>659</v>
      </c>
      <c r="I141" s="13">
        <v>60</v>
      </c>
      <c r="J141" s="13">
        <v>64</v>
      </c>
      <c r="K141" s="13">
        <v>73</v>
      </c>
      <c r="L141" s="13">
        <v>70</v>
      </c>
      <c r="M141" s="13">
        <v>60</v>
      </c>
      <c r="N141" s="13">
        <f t="shared" si="43"/>
        <v>65.4</v>
      </c>
      <c r="O141" s="13">
        <f t="shared" si="44"/>
        <v>45.78</v>
      </c>
      <c r="P141" s="13">
        <v>72</v>
      </c>
      <c r="Q141" s="13">
        <v>76</v>
      </c>
      <c r="R141" s="13">
        <f t="shared" si="57"/>
        <v>74</v>
      </c>
      <c r="S141" s="13">
        <f t="shared" si="45"/>
        <v>22.2</v>
      </c>
      <c r="T141" s="26">
        <f t="shared" si="46"/>
        <v>33.99</v>
      </c>
      <c r="U141" s="13">
        <v>114</v>
      </c>
      <c r="V141" s="13">
        <f t="shared" si="47"/>
        <v>76</v>
      </c>
      <c r="W141" s="26">
        <f t="shared" si="48"/>
        <v>38</v>
      </c>
      <c r="X141" s="27">
        <f t="shared" si="49"/>
        <v>71.99</v>
      </c>
      <c r="Y141" s="13" t="s">
        <v>24</v>
      </c>
      <c r="Z141" s="31"/>
    </row>
    <row r="142" customHeight="1" spans="1:26">
      <c r="A142" s="11">
        <v>141</v>
      </c>
      <c r="B142" s="12" t="s">
        <v>660</v>
      </c>
      <c r="C142" s="13" t="s">
        <v>32</v>
      </c>
      <c r="D142" s="13" t="s">
        <v>661</v>
      </c>
      <c r="E142" s="13" t="s">
        <v>662</v>
      </c>
      <c r="F142" s="13" t="s">
        <v>663</v>
      </c>
      <c r="G142" s="14" t="s">
        <v>177</v>
      </c>
      <c r="H142" s="13" t="s">
        <v>137</v>
      </c>
      <c r="I142" s="13">
        <v>75</v>
      </c>
      <c r="J142" s="13">
        <v>75</v>
      </c>
      <c r="K142" s="13">
        <v>78</v>
      </c>
      <c r="L142" s="13">
        <v>72</v>
      </c>
      <c r="M142" s="13">
        <v>78</v>
      </c>
      <c r="N142" s="13">
        <f t="shared" si="43"/>
        <v>75.6</v>
      </c>
      <c r="O142" s="13">
        <f t="shared" si="44"/>
        <v>52.92</v>
      </c>
      <c r="P142" s="13">
        <v>82</v>
      </c>
      <c r="Q142" s="13">
        <v>80</v>
      </c>
      <c r="R142" s="13">
        <f t="shared" si="57"/>
        <v>81</v>
      </c>
      <c r="S142" s="13">
        <f t="shared" si="45"/>
        <v>24.3</v>
      </c>
      <c r="T142" s="26">
        <f t="shared" si="46"/>
        <v>38.61</v>
      </c>
      <c r="U142" s="13">
        <v>100</v>
      </c>
      <c r="V142" s="13">
        <f t="shared" si="47"/>
        <v>66.6666666666667</v>
      </c>
      <c r="W142" s="26">
        <f t="shared" si="48"/>
        <v>33.3333333333333</v>
      </c>
      <c r="X142" s="27">
        <f t="shared" si="49"/>
        <v>71.9433333333333</v>
      </c>
      <c r="Y142" s="14" t="s">
        <v>24</v>
      </c>
      <c r="Z142" s="31"/>
    </row>
    <row r="143" customHeight="1" spans="1:26">
      <c r="A143" s="11">
        <v>142</v>
      </c>
      <c r="B143" s="12" t="s">
        <v>664</v>
      </c>
      <c r="C143" s="13" t="s">
        <v>32</v>
      </c>
      <c r="D143" s="13" t="s">
        <v>665</v>
      </c>
      <c r="E143" s="13" t="s">
        <v>666</v>
      </c>
      <c r="F143" s="13" t="s">
        <v>667</v>
      </c>
      <c r="G143" s="14" t="s">
        <v>668</v>
      </c>
      <c r="H143" s="13" t="s">
        <v>59</v>
      </c>
      <c r="I143" s="13">
        <v>88</v>
      </c>
      <c r="J143" s="13">
        <v>81</v>
      </c>
      <c r="K143" s="13">
        <v>90</v>
      </c>
      <c r="L143" s="13">
        <v>85</v>
      </c>
      <c r="M143" s="13">
        <v>88</v>
      </c>
      <c r="N143" s="13">
        <f t="shared" si="43"/>
        <v>86.4</v>
      </c>
      <c r="O143" s="13">
        <f t="shared" si="44"/>
        <v>60.48</v>
      </c>
      <c r="P143" s="13">
        <v>78</v>
      </c>
      <c r="Q143" s="13">
        <v>78</v>
      </c>
      <c r="R143" s="13">
        <f t="shared" si="57"/>
        <v>78</v>
      </c>
      <c r="S143" s="13">
        <f t="shared" si="45"/>
        <v>23.4</v>
      </c>
      <c r="T143" s="26">
        <f t="shared" si="46"/>
        <v>41.94</v>
      </c>
      <c r="U143" s="13">
        <v>90</v>
      </c>
      <c r="V143" s="13">
        <f t="shared" si="47"/>
        <v>60</v>
      </c>
      <c r="W143" s="26">
        <f t="shared" si="48"/>
        <v>30</v>
      </c>
      <c r="X143" s="27">
        <f t="shared" si="49"/>
        <v>71.94</v>
      </c>
      <c r="Y143" s="13" t="s">
        <v>24</v>
      </c>
      <c r="Z143" s="31"/>
    </row>
    <row r="144" customHeight="1" spans="1:26">
      <c r="A144" s="11">
        <v>143</v>
      </c>
      <c r="B144" s="12" t="s">
        <v>669</v>
      </c>
      <c r="C144" s="13" t="s">
        <v>32</v>
      </c>
      <c r="D144" s="13" t="s">
        <v>670</v>
      </c>
      <c r="E144" s="13" t="s">
        <v>671</v>
      </c>
      <c r="F144" s="13" t="s">
        <v>672</v>
      </c>
      <c r="G144" s="14" t="s">
        <v>457</v>
      </c>
      <c r="H144" s="13" t="s">
        <v>37</v>
      </c>
      <c r="I144" s="13">
        <v>71</v>
      </c>
      <c r="J144" s="13">
        <v>80</v>
      </c>
      <c r="K144" s="13">
        <v>72</v>
      </c>
      <c r="L144" s="13">
        <v>93</v>
      </c>
      <c r="M144" s="13">
        <v>85</v>
      </c>
      <c r="N144" s="13">
        <f t="shared" si="43"/>
        <v>80.2</v>
      </c>
      <c r="O144" s="13">
        <f t="shared" si="44"/>
        <v>56.14</v>
      </c>
      <c r="P144" s="13"/>
      <c r="Q144" s="13"/>
      <c r="R144" s="13">
        <v>82</v>
      </c>
      <c r="S144" s="13">
        <f t="shared" si="45"/>
        <v>24.6</v>
      </c>
      <c r="T144" s="26">
        <f t="shared" si="46"/>
        <v>40.37</v>
      </c>
      <c r="U144" s="13">
        <v>93</v>
      </c>
      <c r="V144" s="13">
        <f t="shared" si="47"/>
        <v>62</v>
      </c>
      <c r="W144" s="26">
        <f t="shared" si="48"/>
        <v>31</v>
      </c>
      <c r="X144" s="27">
        <f t="shared" si="49"/>
        <v>71.37</v>
      </c>
      <c r="Y144" s="13" t="s">
        <v>30</v>
      </c>
      <c r="Z144" s="31"/>
    </row>
    <row r="145" customHeight="1" spans="1:26">
      <c r="A145" s="11">
        <v>144</v>
      </c>
      <c r="B145" s="12" t="s">
        <v>673</v>
      </c>
      <c r="C145" s="13" t="s">
        <v>32</v>
      </c>
      <c r="D145" s="13" t="s">
        <v>674</v>
      </c>
      <c r="E145" s="13" t="s">
        <v>675</v>
      </c>
      <c r="F145" s="13" t="s">
        <v>676</v>
      </c>
      <c r="G145" s="14" t="s">
        <v>677</v>
      </c>
      <c r="H145" s="13" t="s">
        <v>37</v>
      </c>
      <c r="I145" s="13">
        <v>70</v>
      </c>
      <c r="J145" s="13">
        <v>80</v>
      </c>
      <c r="K145" s="13">
        <v>75</v>
      </c>
      <c r="L145" s="13">
        <v>80</v>
      </c>
      <c r="M145" s="13">
        <v>80</v>
      </c>
      <c r="N145" s="13">
        <f t="shared" si="43"/>
        <v>77</v>
      </c>
      <c r="O145" s="13">
        <f t="shared" si="44"/>
        <v>53.9</v>
      </c>
      <c r="P145" s="13">
        <v>78</v>
      </c>
      <c r="Q145" s="13">
        <v>73</v>
      </c>
      <c r="R145" s="13">
        <f>(Q145+P145)/2</f>
        <v>75.5</v>
      </c>
      <c r="S145" s="13">
        <f t="shared" si="45"/>
        <v>22.65</v>
      </c>
      <c r="T145" s="26">
        <f t="shared" si="46"/>
        <v>38.275</v>
      </c>
      <c r="U145" s="13">
        <v>99</v>
      </c>
      <c r="V145" s="13">
        <f t="shared" si="47"/>
        <v>66</v>
      </c>
      <c r="W145" s="26">
        <f t="shared" si="48"/>
        <v>33</v>
      </c>
      <c r="X145" s="27">
        <f t="shared" si="49"/>
        <v>71.275</v>
      </c>
      <c r="Y145" s="13" t="s">
        <v>24</v>
      </c>
      <c r="Z145" s="31"/>
    </row>
    <row r="146" customHeight="1" spans="1:26">
      <c r="A146" s="11">
        <v>145</v>
      </c>
      <c r="B146" s="12" t="s">
        <v>678</v>
      </c>
      <c r="C146" s="13" t="s">
        <v>32</v>
      </c>
      <c r="D146" s="13" t="s">
        <v>679</v>
      </c>
      <c r="E146" s="13" t="s">
        <v>680</v>
      </c>
      <c r="F146" s="13" t="s">
        <v>681</v>
      </c>
      <c r="G146" s="14" t="s">
        <v>573</v>
      </c>
      <c r="H146" s="13" t="s">
        <v>37</v>
      </c>
      <c r="I146" s="13">
        <v>70</v>
      </c>
      <c r="J146" s="13">
        <v>73</v>
      </c>
      <c r="K146" s="13">
        <v>60</v>
      </c>
      <c r="L146" s="13">
        <v>70</v>
      </c>
      <c r="M146" s="13">
        <v>90</v>
      </c>
      <c r="N146" s="13">
        <f t="shared" si="43"/>
        <v>72.6</v>
      </c>
      <c r="O146" s="13">
        <f t="shared" si="44"/>
        <v>50.82</v>
      </c>
      <c r="P146" s="13">
        <v>65</v>
      </c>
      <c r="Q146" s="13">
        <v>65</v>
      </c>
      <c r="R146" s="13">
        <f>(Q146+P146)/2</f>
        <v>65</v>
      </c>
      <c r="S146" s="13">
        <f t="shared" si="45"/>
        <v>19.5</v>
      </c>
      <c r="T146" s="26">
        <f t="shared" si="46"/>
        <v>35.16</v>
      </c>
      <c r="U146" s="13">
        <v>108</v>
      </c>
      <c r="V146" s="13">
        <f t="shared" si="47"/>
        <v>72</v>
      </c>
      <c r="W146" s="26">
        <f t="shared" si="48"/>
        <v>36</v>
      </c>
      <c r="X146" s="27">
        <f t="shared" si="49"/>
        <v>71.16</v>
      </c>
      <c r="Y146" s="13" t="s">
        <v>24</v>
      </c>
      <c r="Z146" s="31"/>
    </row>
    <row r="147" customHeight="1" spans="1:26">
      <c r="A147" s="11">
        <v>146</v>
      </c>
      <c r="B147" s="12" t="s">
        <v>682</v>
      </c>
      <c r="C147" s="13" t="s">
        <v>32</v>
      </c>
      <c r="D147" s="13" t="s">
        <v>683</v>
      </c>
      <c r="E147" s="13" t="s">
        <v>684</v>
      </c>
      <c r="F147" s="13" t="s">
        <v>685</v>
      </c>
      <c r="G147" s="14" t="s">
        <v>162</v>
      </c>
      <c r="H147" s="13" t="s">
        <v>23</v>
      </c>
      <c r="I147" s="13">
        <v>78</v>
      </c>
      <c r="J147" s="13">
        <v>70</v>
      </c>
      <c r="K147" s="13">
        <v>70</v>
      </c>
      <c r="L147" s="13">
        <v>82</v>
      </c>
      <c r="M147" s="13">
        <v>70</v>
      </c>
      <c r="N147" s="13">
        <f t="shared" si="43"/>
        <v>74</v>
      </c>
      <c r="O147" s="13">
        <f t="shared" si="44"/>
        <v>51.8</v>
      </c>
      <c r="P147" s="13"/>
      <c r="Q147" s="13"/>
      <c r="R147" s="13">
        <v>85</v>
      </c>
      <c r="S147" s="13">
        <f t="shared" si="45"/>
        <v>25.5</v>
      </c>
      <c r="T147" s="26">
        <f t="shared" si="46"/>
        <v>38.65</v>
      </c>
      <c r="U147" s="13">
        <v>97</v>
      </c>
      <c r="V147" s="13">
        <f t="shared" si="47"/>
        <v>64.6666666666667</v>
      </c>
      <c r="W147" s="26">
        <f t="shared" si="48"/>
        <v>32.3333333333333</v>
      </c>
      <c r="X147" s="27">
        <f t="shared" si="49"/>
        <v>70.9833333333333</v>
      </c>
      <c r="Y147" s="13" t="s">
        <v>30</v>
      </c>
      <c r="Z147" s="31"/>
    </row>
    <row r="148" customHeight="1" spans="1:26">
      <c r="A148" s="11">
        <v>147</v>
      </c>
      <c r="B148" s="12" t="s">
        <v>686</v>
      </c>
      <c r="C148" s="13" t="s">
        <v>32</v>
      </c>
      <c r="D148" s="13" t="s">
        <v>687</v>
      </c>
      <c r="E148" s="13" t="s">
        <v>688</v>
      </c>
      <c r="F148" s="13" t="s">
        <v>689</v>
      </c>
      <c r="G148" s="14" t="s">
        <v>249</v>
      </c>
      <c r="H148" s="13" t="s">
        <v>37</v>
      </c>
      <c r="I148" s="13">
        <v>80</v>
      </c>
      <c r="J148" s="13">
        <v>87</v>
      </c>
      <c r="K148" s="13">
        <v>88</v>
      </c>
      <c r="L148" s="13">
        <v>92</v>
      </c>
      <c r="M148" s="13">
        <v>82</v>
      </c>
      <c r="N148" s="13">
        <f t="shared" si="43"/>
        <v>85.8</v>
      </c>
      <c r="O148" s="13">
        <f t="shared" si="44"/>
        <v>60.06</v>
      </c>
      <c r="P148" s="13">
        <v>81</v>
      </c>
      <c r="Q148" s="13">
        <v>83</v>
      </c>
      <c r="R148" s="13">
        <f>(Q148+P148)/2</f>
        <v>82</v>
      </c>
      <c r="S148" s="13">
        <f t="shared" si="45"/>
        <v>24.6</v>
      </c>
      <c r="T148" s="26">
        <f t="shared" si="46"/>
        <v>42.33</v>
      </c>
      <c r="U148" s="13">
        <v>85</v>
      </c>
      <c r="V148" s="13">
        <f t="shared" si="47"/>
        <v>56.6666666666667</v>
      </c>
      <c r="W148" s="26">
        <f t="shared" si="48"/>
        <v>28.3333333333333</v>
      </c>
      <c r="X148" s="27">
        <f t="shared" si="49"/>
        <v>70.6633333333333</v>
      </c>
      <c r="Y148" s="14" t="s">
        <v>24</v>
      </c>
      <c r="Z148" s="31"/>
    </row>
    <row r="149" customHeight="1" spans="1:26">
      <c r="A149" s="11">
        <v>148</v>
      </c>
      <c r="B149" s="12" t="s">
        <v>690</v>
      </c>
      <c r="C149" s="13" t="s">
        <v>32</v>
      </c>
      <c r="D149" s="13" t="s">
        <v>691</v>
      </c>
      <c r="E149" s="13" t="s">
        <v>692</v>
      </c>
      <c r="F149" s="13" t="s">
        <v>693</v>
      </c>
      <c r="G149" s="14" t="s">
        <v>303</v>
      </c>
      <c r="H149" s="13" t="s">
        <v>23</v>
      </c>
      <c r="I149" s="13">
        <v>70</v>
      </c>
      <c r="J149" s="13">
        <v>75</v>
      </c>
      <c r="K149" s="13">
        <v>68</v>
      </c>
      <c r="L149" s="13">
        <v>75</v>
      </c>
      <c r="M149" s="13">
        <v>75</v>
      </c>
      <c r="N149" s="13">
        <f t="shared" si="43"/>
        <v>72.6</v>
      </c>
      <c r="O149" s="13">
        <f t="shared" si="44"/>
        <v>50.82</v>
      </c>
      <c r="P149" s="13"/>
      <c r="Q149" s="13"/>
      <c r="R149" s="13">
        <v>84</v>
      </c>
      <c r="S149" s="13">
        <f t="shared" si="45"/>
        <v>25.2</v>
      </c>
      <c r="T149" s="26">
        <f t="shared" si="46"/>
        <v>38.01</v>
      </c>
      <c r="U149" s="13">
        <v>97</v>
      </c>
      <c r="V149" s="13">
        <f t="shared" si="47"/>
        <v>64.6666666666667</v>
      </c>
      <c r="W149" s="26">
        <f t="shared" si="48"/>
        <v>32.3333333333333</v>
      </c>
      <c r="X149" s="27">
        <f t="shared" si="49"/>
        <v>70.3433333333333</v>
      </c>
      <c r="Y149" s="13" t="s">
        <v>30</v>
      </c>
      <c r="Z149" s="31"/>
    </row>
    <row r="150" customHeight="1" spans="1:26">
      <c r="A150" s="11">
        <v>149</v>
      </c>
      <c r="B150" s="12" t="s">
        <v>694</v>
      </c>
      <c r="C150" s="13" t="s">
        <v>32</v>
      </c>
      <c r="D150" s="13" t="s">
        <v>695</v>
      </c>
      <c r="E150" s="13" t="s">
        <v>696</v>
      </c>
      <c r="F150" s="13" t="s">
        <v>697</v>
      </c>
      <c r="G150" s="14" t="s">
        <v>142</v>
      </c>
      <c r="H150" s="13" t="s">
        <v>23</v>
      </c>
      <c r="I150" s="13">
        <v>60</v>
      </c>
      <c r="J150" s="13">
        <v>60</v>
      </c>
      <c r="K150" s="13">
        <v>60</v>
      </c>
      <c r="L150" s="13">
        <v>60</v>
      </c>
      <c r="M150" s="13">
        <v>80</v>
      </c>
      <c r="N150" s="13">
        <f t="shared" si="43"/>
        <v>64</v>
      </c>
      <c r="O150" s="13">
        <f t="shared" si="44"/>
        <v>44.8</v>
      </c>
      <c r="P150" s="13">
        <v>70</v>
      </c>
      <c r="Q150" s="13">
        <v>65</v>
      </c>
      <c r="R150" s="13">
        <f>(Q150+P150)/2</f>
        <v>67.5</v>
      </c>
      <c r="S150" s="13">
        <f t="shared" si="45"/>
        <v>20.25</v>
      </c>
      <c r="T150" s="26">
        <f t="shared" si="46"/>
        <v>32.525</v>
      </c>
      <c r="U150" s="13">
        <v>113</v>
      </c>
      <c r="V150" s="13">
        <f t="shared" si="47"/>
        <v>75.3333333333333</v>
      </c>
      <c r="W150" s="26">
        <f t="shared" si="48"/>
        <v>37.6666666666667</v>
      </c>
      <c r="X150" s="27">
        <f t="shared" si="49"/>
        <v>70.1916666666667</v>
      </c>
      <c r="Y150" s="13" t="s">
        <v>24</v>
      </c>
      <c r="Z150" s="31"/>
    </row>
    <row r="151" customHeight="1" spans="1:26">
      <c r="A151" s="11">
        <v>150</v>
      </c>
      <c r="B151" s="12" t="s">
        <v>698</v>
      </c>
      <c r="C151" s="13" t="s">
        <v>32</v>
      </c>
      <c r="D151" s="13" t="s">
        <v>699</v>
      </c>
      <c r="E151" s="13" t="s">
        <v>700</v>
      </c>
      <c r="F151" s="13" t="s">
        <v>701</v>
      </c>
      <c r="G151" s="14" t="s">
        <v>375</v>
      </c>
      <c r="H151" s="13" t="s">
        <v>113</v>
      </c>
      <c r="I151" s="13">
        <v>85</v>
      </c>
      <c r="J151" s="13">
        <v>68</v>
      </c>
      <c r="K151" s="13">
        <v>75</v>
      </c>
      <c r="L151" s="13">
        <v>80</v>
      </c>
      <c r="M151" s="13">
        <v>85</v>
      </c>
      <c r="N151" s="13">
        <f t="shared" si="43"/>
        <v>78.6</v>
      </c>
      <c r="O151" s="13">
        <f t="shared" si="44"/>
        <v>55.02</v>
      </c>
      <c r="P151" s="13">
        <v>70</v>
      </c>
      <c r="Q151" s="13">
        <v>74</v>
      </c>
      <c r="R151" s="13">
        <f>(Q151+P151)/2</f>
        <v>72</v>
      </c>
      <c r="S151" s="13">
        <f t="shared" si="45"/>
        <v>21.6</v>
      </c>
      <c r="T151" s="26">
        <f t="shared" si="46"/>
        <v>38.31</v>
      </c>
      <c r="U151" s="13">
        <v>95</v>
      </c>
      <c r="V151" s="13">
        <f t="shared" si="47"/>
        <v>63.3333333333333</v>
      </c>
      <c r="W151" s="26">
        <f t="shared" si="48"/>
        <v>31.6666666666667</v>
      </c>
      <c r="X151" s="27">
        <f t="shared" si="49"/>
        <v>69.9766666666667</v>
      </c>
      <c r="Y151" s="13" t="s">
        <v>24</v>
      </c>
      <c r="Z151" s="31"/>
    </row>
    <row r="152" customHeight="1" spans="1:26">
      <c r="A152" s="11">
        <v>151</v>
      </c>
      <c r="B152" s="12" t="s">
        <v>702</v>
      </c>
      <c r="C152" s="13" t="s">
        <v>32</v>
      </c>
      <c r="D152" s="13" t="s">
        <v>703</v>
      </c>
      <c r="E152" s="13" t="s">
        <v>704</v>
      </c>
      <c r="F152" s="13" t="s">
        <v>705</v>
      </c>
      <c r="G152" s="14" t="s">
        <v>706</v>
      </c>
      <c r="H152" s="13" t="s">
        <v>37</v>
      </c>
      <c r="I152" s="13">
        <v>76</v>
      </c>
      <c r="J152" s="13">
        <v>75</v>
      </c>
      <c r="K152" s="13">
        <v>60</v>
      </c>
      <c r="L152" s="13">
        <v>70</v>
      </c>
      <c r="M152" s="13">
        <v>80</v>
      </c>
      <c r="N152" s="13">
        <f t="shared" si="43"/>
        <v>72.2</v>
      </c>
      <c r="O152" s="13">
        <f t="shared" si="44"/>
        <v>50.54</v>
      </c>
      <c r="P152" s="13"/>
      <c r="Q152" s="13"/>
      <c r="R152" s="13">
        <v>78</v>
      </c>
      <c r="S152" s="13">
        <f t="shared" si="45"/>
        <v>23.4</v>
      </c>
      <c r="T152" s="26">
        <f t="shared" si="46"/>
        <v>36.97</v>
      </c>
      <c r="U152" s="13">
        <v>99</v>
      </c>
      <c r="V152" s="13">
        <f t="shared" si="47"/>
        <v>66</v>
      </c>
      <c r="W152" s="26">
        <f t="shared" si="48"/>
        <v>33</v>
      </c>
      <c r="X152" s="27">
        <f t="shared" si="49"/>
        <v>69.97</v>
      </c>
      <c r="Y152" s="13" t="s">
        <v>24</v>
      </c>
      <c r="Z152" s="31"/>
    </row>
    <row r="153" customHeight="1" spans="1:26">
      <c r="A153" s="11">
        <v>152</v>
      </c>
      <c r="B153" s="12" t="s">
        <v>707</v>
      </c>
      <c r="C153" s="13" t="s">
        <v>32</v>
      </c>
      <c r="D153" s="13" t="s">
        <v>708</v>
      </c>
      <c r="E153" s="13" t="s">
        <v>709</v>
      </c>
      <c r="F153" s="13" t="s">
        <v>710</v>
      </c>
      <c r="G153" s="14" t="s">
        <v>142</v>
      </c>
      <c r="H153" s="13" t="s">
        <v>143</v>
      </c>
      <c r="I153" s="13">
        <v>65</v>
      </c>
      <c r="J153" s="13">
        <v>70</v>
      </c>
      <c r="K153" s="13">
        <v>60</v>
      </c>
      <c r="L153" s="13">
        <v>80</v>
      </c>
      <c r="M153" s="13">
        <v>70</v>
      </c>
      <c r="N153" s="13">
        <f t="shared" si="43"/>
        <v>69</v>
      </c>
      <c r="O153" s="13">
        <f t="shared" si="44"/>
        <v>48.3</v>
      </c>
      <c r="P153" s="13">
        <v>63</v>
      </c>
      <c r="Q153" s="13">
        <v>68</v>
      </c>
      <c r="R153" s="13">
        <f>(Q153+P153)/2</f>
        <v>65.5</v>
      </c>
      <c r="S153" s="13">
        <f t="shared" si="45"/>
        <v>19.65</v>
      </c>
      <c r="T153" s="26">
        <f t="shared" si="46"/>
        <v>33.975</v>
      </c>
      <c r="U153" s="13">
        <v>107</v>
      </c>
      <c r="V153" s="13">
        <f t="shared" si="47"/>
        <v>71.3333333333333</v>
      </c>
      <c r="W153" s="26">
        <f t="shared" si="48"/>
        <v>35.6666666666667</v>
      </c>
      <c r="X153" s="27">
        <f t="shared" si="49"/>
        <v>69.6416666666667</v>
      </c>
      <c r="Y153" s="13" t="s">
        <v>24</v>
      </c>
      <c r="Z153" s="31"/>
    </row>
    <row r="154" customHeight="1" spans="1:26">
      <c r="A154" s="11">
        <v>153</v>
      </c>
      <c r="B154" s="12" t="s">
        <v>711</v>
      </c>
      <c r="C154" s="13" t="s">
        <v>32</v>
      </c>
      <c r="D154" s="13" t="s">
        <v>712</v>
      </c>
      <c r="E154" s="13" t="s">
        <v>713</v>
      </c>
      <c r="F154" s="13" t="s">
        <v>714</v>
      </c>
      <c r="G154" s="17" t="s">
        <v>715</v>
      </c>
      <c r="H154" s="13" t="s">
        <v>716</v>
      </c>
      <c r="I154" s="13">
        <v>88</v>
      </c>
      <c r="J154" s="13">
        <v>80</v>
      </c>
      <c r="K154" s="13">
        <v>90</v>
      </c>
      <c r="L154" s="13">
        <v>80</v>
      </c>
      <c r="M154" s="13">
        <v>93</v>
      </c>
      <c r="N154" s="13">
        <f t="shared" si="43"/>
        <v>86.2</v>
      </c>
      <c r="O154" s="13">
        <f t="shared" si="44"/>
        <v>60.34</v>
      </c>
      <c r="P154" s="13"/>
      <c r="Q154" s="13"/>
      <c r="R154" s="13">
        <v>89</v>
      </c>
      <c r="S154" s="13">
        <f t="shared" si="45"/>
        <v>26.7</v>
      </c>
      <c r="T154" s="26">
        <f t="shared" si="46"/>
        <v>43.52</v>
      </c>
      <c r="U154" s="13">
        <v>78</v>
      </c>
      <c r="V154" s="13">
        <f t="shared" si="47"/>
        <v>52</v>
      </c>
      <c r="W154" s="26">
        <f t="shared" si="48"/>
        <v>26</v>
      </c>
      <c r="X154" s="27">
        <f t="shared" si="49"/>
        <v>69.52</v>
      </c>
      <c r="Y154" s="13" t="s">
        <v>30</v>
      </c>
      <c r="Z154" s="31"/>
    </row>
    <row r="155" customHeight="1" spans="1:26">
      <c r="A155" s="11">
        <v>154</v>
      </c>
      <c r="B155" s="12" t="s">
        <v>717</v>
      </c>
      <c r="C155" s="13" t="s">
        <v>32</v>
      </c>
      <c r="D155" s="13" t="s">
        <v>718</v>
      </c>
      <c r="E155" s="13" t="s">
        <v>719</v>
      </c>
      <c r="F155" s="13" t="s">
        <v>720</v>
      </c>
      <c r="G155" s="14" t="s">
        <v>83</v>
      </c>
      <c r="H155" s="13" t="s">
        <v>23</v>
      </c>
      <c r="I155" s="13">
        <v>64</v>
      </c>
      <c r="J155" s="13">
        <v>70</v>
      </c>
      <c r="K155" s="13">
        <v>85</v>
      </c>
      <c r="L155" s="13">
        <v>78</v>
      </c>
      <c r="M155" s="13">
        <v>86</v>
      </c>
      <c r="N155" s="13">
        <f t="shared" si="43"/>
        <v>76.6</v>
      </c>
      <c r="O155" s="13">
        <f t="shared" si="44"/>
        <v>53.62</v>
      </c>
      <c r="P155" s="13"/>
      <c r="Q155" s="13"/>
      <c r="R155" s="13">
        <v>69</v>
      </c>
      <c r="S155" s="13">
        <f t="shared" si="45"/>
        <v>20.7</v>
      </c>
      <c r="T155" s="26">
        <f t="shared" si="46"/>
        <v>37.16</v>
      </c>
      <c r="U155" s="13">
        <v>97</v>
      </c>
      <c r="V155" s="13">
        <f t="shared" si="47"/>
        <v>64.6666666666667</v>
      </c>
      <c r="W155" s="26">
        <f t="shared" si="48"/>
        <v>32.3333333333333</v>
      </c>
      <c r="X155" s="27">
        <f t="shared" si="49"/>
        <v>69.4933333333333</v>
      </c>
      <c r="Y155" s="13" t="s">
        <v>30</v>
      </c>
      <c r="Z155" s="31"/>
    </row>
    <row r="156" customHeight="1" spans="1:26">
      <c r="A156" s="11">
        <v>155</v>
      </c>
      <c r="B156" s="12" t="s">
        <v>721</v>
      </c>
      <c r="C156" s="13" t="s">
        <v>32</v>
      </c>
      <c r="D156" s="13" t="s">
        <v>722</v>
      </c>
      <c r="E156" s="13" t="s">
        <v>723</v>
      </c>
      <c r="F156" s="13" t="s">
        <v>724</v>
      </c>
      <c r="G156" s="14" t="s">
        <v>725</v>
      </c>
      <c r="H156" s="13" t="s">
        <v>726</v>
      </c>
      <c r="I156" s="13">
        <v>70</v>
      </c>
      <c r="J156" s="13">
        <v>75</v>
      </c>
      <c r="K156" s="13">
        <v>70</v>
      </c>
      <c r="L156" s="13">
        <v>78</v>
      </c>
      <c r="M156" s="13">
        <v>75</v>
      </c>
      <c r="N156" s="13">
        <f t="shared" si="43"/>
        <v>73.6</v>
      </c>
      <c r="O156" s="13">
        <f t="shared" si="44"/>
        <v>51.52</v>
      </c>
      <c r="P156" s="13"/>
      <c r="Q156" s="13"/>
      <c r="R156" s="13">
        <v>81.5</v>
      </c>
      <c r="S156" s="13">
        <f t="shared" si="45"/>
        <v>24.45</v>
      </c>
      <c r="T156" s="26">
        <f t="shared" si="46"/>
        <v>37.985</v>
      </c>
      <c r="U156" s="13">
        <v>94</v>
      </c>
      <c r="V156" s="13">
        <f t="shared" si="47"/>
        <v>62.6666666666667</v>
      </c>
      <c r="W156" s="26">
        <f t="shared" si="48"/>
        <v>31.3333333333333</v>
      </c>
      <c r="X156" s="27">
        <f t="shared" si="49"/>
        <v>69.3183333333333</v>
      </c>
      <c r="Y156" s="13" t="s">
        <v>30</v>
      </c>
      <c r="Z156" s="31"/>
    </row>
    <row r="157" customHeight="1" spans="1:26">
      <c r="A157" s="11">
        <v>156</v>
      </c>
      <c r="B157" s="12" t="s">
        <v>727</v>
      </c>
      <c r="C157" s="13" t="s">
        <v>32</v>
      </c>
      <c r="D157" s="13" t="s">
        <v>728</v>
      </c>
      <c r="E157" s="13" t="s">
        <v>729</v>
      </c>
      <c r="F157" s="13" t="s">
        <v>730</v>
      </c>
      <c r="G157" s="14" t="s">
        <v>573</v>
      </c>
      <c r="H157" s="13" t="s">
        <v>37</v>
      </c>
      <c r="I157" s="13">
        <v>65</v>
      </c>
      <c r="J157" s="13">
        <v>70</v>
      </c>
      <c r="K157" s="13">
        <v>60</v>
      </c>
      <c r="L157" s="13">
        <v>70</v>
      </c>
      <c r="M157" s="13">
        <v>80</v>
      </c>
      <c r="N157" s="13">
        <f t="shared" si="43"/>
        <v>69</v>
      </c>
      <c r="O157" s="13">
        <f t="shared" si="44"/>
        <v>48.3</v>
      </c>
      <c r="P157" s="13">
        <v>85</v>
      </c>
      <c r="Q157" s="13">
        <v>82</v>
      </c>
      <c r="R157" s="13">
        <f>(Q157+P157)/2</f>
        <v>83.5</v>
      </c>
      <c r="S157" s="13">
        <f t="shared" si="45"/>
        <v>25.05</v>
      </c>
      <c r="T157" s="26">
        <f t="shared" si="46"/>
        <v>36.675</v>
      </c>
      <c r="U157" s="13">
        <v>96</v>
      </c>
      <c r="V157" s="13">
        <f t="shared" si="47"/>
        <v>64</v>
      </c>
      <c r="W157" s="26">
        <f t="shared" si="48"/>
        <v>32</v>
      </c>
      <c r="X157" s="27">
        <f t="shared" si="49"/>
        <v>68.675</v>
      </c>
      <c r="Y157" s="13" t="s">
        <v>24</v>
      </c>
      <c r="Z157" s="31"/>
    </row>
    <row r="158" customHeight="1" spans="1:26">
      <c r="A158" s="11">
        <v>157</v>
      </c>
      <c r="B158" s="12" t="s">
        <v>731</v>
      </c>
      <c r="C158" s="13" t="s">
        <v>32</v>
      </c>
      <c r="D158" s="13" t="s">
        <v>732</v>
      </c>
      <c r="E158" s="13" t="s">
        <v>733</v>
      </c>
      <c r="F158" s="13" t="s">
        <v>734</v>
      </c>
      <c r="G158" s="17" t="s">
        <v>735</v>
      </c>
      <c r="H158" s="13" t="s">
        <v>23</v>
      </c>
      <c r="I158" s="13">
        <v>68</v>
      </c>
      <c r="J158" s="13">
        <v>70</v>
      </c>
      <c r="K158" s="13">
        <v>78</v>
      </c>
      <c r="L158" s="13">
        <v>76</v>
      </c>
      <c r="M158" s="13">
        <v>65</v>
      </c>
      <c r="N158" s="13">
        <f t="shared" si="43"/>
        <v>71.4</v>
      </c>
      <c r="O158" s="13">
        <f t="shared" si="44"/>
        <v>49.98</v>
      </c>
      <c r="P158" s="13"/>
      <c r="Q158" s="13"/>
      <c r="R158" s="13">
        <v>84.5</v>
      </c>
      <c r="S158" s="13">
        <f t="shared" si="45"/>
        <v>25.35</v>
      </c>
      <c r="T158" s="26">
        <f t="shared" si="46"/>
        <v>37.665</v>
      </c>
      <c r="U158" s="13">
        <v>93</v>
      </c>
      <c r="V158" s="13">
        <f t="shared" si="47"/>
        <v>62</v>
      </c>
      <c r="W158" s="26">
        <f t="shared" si="48"/>
        <v>31</v>
      </c>
      <c r="X158" s="27">
        <f t="shared" si="49"/>
        <v>68.665</v>
      </c>
      <c r="Y158" s="13" t="s">
        <v>30</v>
      </c>
      <c r="Z158" s="31"/>
    </row>
    <row r="159" customHeight="1" spans="1:26">
      <c r="A159" s="11">
        <v>158</v>
      </c>
      <c r="B159" s="12" t="s">
        <v>736</v>
      </c>
      <c r="C159" s="13" t="s">
        <v>32</v>
      </c>
      <c r="D159" s="13" t="s">
        <v>737</v>
      </c>
      <c r="E159" s="13" t="s">
        <v>738</v>
      </c>
      <c r="F159" s="13" t="s">
        <v>739</v>
      </c>
      <c r="G159" s="17" t="s">
        <v>375</v>
      </c>
      <c r="H159" s="13" t="s">
        <v>48</v>
      </c>
      <c r="I159" s="13">
        <v>50</v>
      </c>
      <c r="J159" s="13">
        <v>64</v>
      </c>
      <c r="K159" s="13">
        <v>73</v>
      </c>
      <c r="L159" s="13">
        <v>60</v>
      </c>
      <c r="M159" s="13">
        <v>60</v>
      </c>
      <c r="N159" s="13">
        <f t="shared" si="43"/>
        <v>61.4</v>
      </c>
      <c r="O159" s="13">
        <f t="shared" si="44"/>
        <v>42.98</v>
      </c>
      <c r="P159" s="13">
        <v>75</v>
      </c>
      <c r="Q159" s="13">
        <v>65</v>
      </c>
      <c r="R159" s="13">
        <f>(Q159+P159)/2</f>
        <v>70</v>
      </c>
      <c r="S159" s="13">
        <f t="shared" si="45"/>
        <v>21</v>
      </c>
      <c r="T159" s="26">
        <f t="shared" si="46"/>
        <v>31.99</v>
      </c>
      <c r="U159" s="13">
        <v>110</v>
      </c>
      <c r="V159" s="13">
        <f t="shared" si="47"/>
        <v>73.3333333333333</v>
      </c>
      <c r="W159" s="26">
        <f t="shared" si="48"/>
        <v>36.6666666666667</v>
      </c>
      <c r="X159" s="27">
        <f t="shared" si="49"/>
        <v>68.6566666666667</v>
      </c>
      <c r="Y159" s="14" t="s">
        <v>24</v>
      </c>
      <c r="Z159" s="31"/>
    </row>
    <row r="160" customHeight="1" spans="1:26">
      <c r="A160" s="11">
        <v>159</v>
      </c>
      <c r="B160" s="12" t="s">
        <v>740</v>
      </c>
      <c r="C160" s="13" t="s">
        <v>32</v>
      </c>
      <c r="D160" s="13" t="s">
        <v>741</v>
      </c>
      <c r="E160" s="13" t="s">
        <v>742</v>
      </c>
      <c r="F160" s="13" t="s">
        <v>743</v>
      </c>
      <c r="G160" s="14" t="s">
        <v>744</v>
      </c>
      <c r="H160" s="13" t="s">
        <v>23</v>
      </c>
      <c r="I160" s="13">
        <v>70</v>
      </c>
      <c r="J160" s="13">
        <v>76</v>
      </c>
      <c r="K160" s="13">
        <v>77</v>
      </c>
      <c r="L160" s="13">
        <v>75</v>
      </c>
      <c r="M160" s="13">
        <v>78</v>
      </c>
      <c r="N160" s="13">
        <f t="shared" si="43"/>
        <v>75.2</v>
      </c>
      <c r="O160" s="13">
        <f t="shared" si="44"/>
        <v>52.64</v>
      </c>
      <c r="P160" s="13">
        <v>80</v>
      </c>
      <c r="Q160" s="13">
        <v>82</v>
      </c>
      <c r="R160" s="13">
        <f>(Q160+P160)/2</f>
        <v>81</v>
      </c>
      <c r="S160" s="13">
        <f t="shared" si="45"/>
        <v>24.3</v>
      </c>
      <c r="T160" s="26">
        <f t="shared" si="46"/>
        <v>38.47</v>
      </c>
      <c r="U160" s="13">
        <v>89</v>
      </c>
      <c r="V160" s="13">
        <f t="shared" si="47"/>
        <v>59.3333333333333</v>
      </c>
      <c r="W160" s="26">
        <f t="shared" si="48"/>
        <v>29.6666666666667</v>
      </c>
      <c r="X160" s="27">
        <f t="shared" si="49"/>
        <v>68.1366666666667</v>
      </c>
      <c r="Y160" s="13" t="s">
        <v>24</v>
      </c>
      <c r="Z160" s="31"/>
    </row>
    <row r="161" customHeight="1" spans="1:26">
      <c r="A161" s="11">
        <v>160</v>
      </c>
      <c r="B161" s="12" t="s">
        <v>745</v>
      </c>
      <c r="C161" s="13" t="s">
        <v>32</v>
      </c>
      <c r="D161" s="13" t="s">
        <v>746</v>
      </c>
      <c r="E161" s="13" t="s">
        <v>747</v>
      </c>
      <c r="F161" s="13" t="s">
        <v>748</v>
      </c>
      <c r="G161" s="14" t="s">
        <v>342</v>
      </c>
      <c r="H161" s="13" t="s">
        <v>23</v>
      </c>
      <c r="I161" s="13">
        <v>70</v>
      </c>
      <c r="J161" s="13">
        <v>60</v>
      </c>
      <c r="K161" s="13">
        <v>65</v>
      </c>
      <c r="L161" s="13">
        <v>70</v>
      </c>
      <c r="M161" s="13">
        <v>95</v>
      </c>
      <c r="N161" s="13">
        <f t="shared" si="43"/>
        <v>72</v>
      </c>
      <c r="O161" s="13">
        <f t="shared" ref="O161:O169" si="58">N161*0.7</f>
        <v>50.4</v>
      </c>
      <c r="P161" s="13">
        <v>72</v>
      </c>
      <c r="Q161" s="13">
        <v>65</v>
      </c>
      <c r="R161" s="13">
        <f>(Q161+P161)/2</f>
        <v>68.5</v>
      </c>
      <c r="S161" s="13">
        <f t="shared" ref="S161:S169" si="59">R161*0.3</f>
        <v>20.55</v>
      </c>
      <c r="T161" s="26">
        <f t="shared" ref="T161:T169" si="60">(O161+S161)*0.5</f>
        <v>35.475</v>
      </c>
      <c r="U161" s="13">
        <v>96</v>
      </c>
      <c r="V161" s="13">
        <f t="shared" ref="V161:V169" si="61">U161/150*100</f>
        <v>64</v>
      </c>
      <c r="W161" s="26">
        <f t="shared" ref="W161:W169" si="62">V161*0.5</f>
        <v>32</v>
      </c>
      <c r="X161" s="27">
        <f t="shared" ref="X161:X169" si="63">W161+T161</f>
        <v>67.475</v>
      </c>
      <c r="Y161" s="13" t="s">
        <v>24</v>
      </c>
      <c r="Z161" s="31"/>
    </row>
    <row r="162" customHeight="1" spans="1:26">
      <c r="A162" s="11">
        <v>161</v>
      </c>
      <c r="B162" s="12" t="s">
        <v>749</v>
      </c>
      <c r="C162" s="13" t="s">
        <v>32</v>
      </c>
      <c r="D162" s="13" t="s">
        <v>750</v>
      </c>
      <c r="E162" s="13" t="s">
        <v>751</v>
      </c>
      <c r="F162" s="13" t="s">
        <v>752</v>
      </c>
      <c r="G162" s="14" t="s">
        <v>753</v>
      </c>
      <c r="H162" s="13" t="s">
        <v>172</v>
      </c>
      <c r="I162" s="13">
        <v>72</v>
      </c>
      <c r="J162" s="13">
        <v>70</v>
      </c>
      <c r="K162" s="13">
        <v>70</v>
      </c>
      <c r="L162" s="13">
        <v>69</v>
      </c>
      <c r="M162" s="13">
        <v>63</v>
      </c>
      <c r="N162" s="13">
        <f t="shared" si="43"/>
        <v>68.8</v>
      </c>
      <c r="O162" s="13">
        <f t="shared" si="58"/>
        <v>48.16</v>
      </c>
      <c r="P162" s="13"/>
      <c r="Q162" s="13"/>
      <c r="R162" s="13">
        <v>85</v>
      </c>
      <c r="S162" s="13">
        <f t="shared" si="59"/>
        <v>25.5</v>
      </c>
      <c r="T162" s="26">
        <f t="shared" si="60"/>
        <v>36.83</v>
      </c>
      <c r="U162" s="13">
        <v>91</v>
      </c>
      <c r="V162" s="13">
        <f t="shared" si="61"/>
        <v>60.6666666666667</v>
      </c>
      <c r="W162" s="26">
        <f t="shared" si="62"/>
        <v>30.3333333333333</v>
      </c>
      <c r="X162" s="27">
        <f t="shared" si="63"/>
        <v>67.1633333333333</v>
      </c>
      <c r="Y162" s="13" t="s">
        <v>30</v>
      </c>
      <c r="Z162" s="31"/>
    </row>
    <row r="163" customHeight="1" spans="1:26">
      <c r="A163" s="11">
        <v>162</v>
      </c>
      <c r="B163" s="12" t="s">
        <v>754</v>
      </c>
      <c r="C163" s="13" t="s">
        <v>32</v>
      </c>
      <c r="D163" s="13" t="s">
        <v>755</v>
      </c>
      <c r="E163" s="13" t="s">
        <v>756</v>
      </c>
      <c r="F163" s="13" t="s">
        <v>757</v>
      </c>
      <c r="G163" s="14" t="s">
        <v>457</v>
      </c>
      <c r="H163" s="13" t="s">
        <v>215</v>
      </c>
      <c r="I163" s="13">
        <v>70</v>
      </c>
      <c r="J163" s="13">
        <v>78</v>
      </c>
      <c r="K163" s="13">
        <v>70</v>
      </c>
      <c r="L163" s="13">
        <v>70</v>
      </c>
      <c r="M163" s="13">
        <v>80</v>
      </c>
      <c r="N163" s="13">
        <f t="shared" si="43"/>
        <v>73.6</v>
      </c>
      <c r="O163" s="13">
        <f t="shared" si="58"/>
        <v>51.52</v>
      </c>
      <c r="P163" s="13"/>
      <c r="Q163" s="13"/>
      <c r="R163" s="13">
        <v>69</v>
      </c>
      <c r="S163" s="13">
        <f t="shared" si="59"/>
        <v>20.7</v>
      </c>
      <c r="T163" s="26">
        <f t="shared" si="60"/>
        <v>36.11</v>
      </c>
      <c r="U163" s="13">
        <v>93</v>
      </c>
      <c r="V163" s="13">
        <f t="shared" si="61"/>
        <v>62</v>
      </c>
      <c r="W163" s="26">
        <f t="shared" si="62"/>
        <v>31</v>
      </c>
      <c r="X163" s="27">
        <f t="shared" si="63"/>
        <v>67.11</v>
      </c>
      <c r="Y163" s="13" t="s">
        <v>30</v>
      </c>
      <c r="Z163" s="31"/>
    </row>
    <row r="164" customHeight="1" spans="1:26">
      <c r="A164" s="11">
        <v>163</v>
      </c>
      <c r="B164" s="12" t="s">
        <v>758</v>
      </c>
      <c r="C164" s="13" t="s">
        <v>18</v>
      </c>
      <c r="D164" s="13" t="s">
        <v>759</v>
      </c>
      <c r="E164" s="13" t="s">
        <v>760</v>
      </c>
      <c r="F164" s="13" t="s">
        <v>761</v>
      </c>
      <c r="G164" s="14" t="s">
        <v>303</v>
      </c>
      <c r="H164" s="13" t="s">
        <v>137</v>
      </c>
      <c r="I164" s="13">
        <v>92</v>
      </c>
      <c r="J164" s="13">
        <v>80</v>
      </c>
      <c r="K164" s="13">
        <v>83</v>
      </c>
      <c r="L164" s="13">
        <v>85</v>
      </c>
      <c r="M164" s="13">
        <v>80</v>
      </c>
      <c r="N164" s="13">
        <f t="shared" si="43"/>
        <v>84</v>
      </c>
      <c r="O164" s="13">
        <f t="shared" si="58"/>
        <v>58.8</v>
      </c>
      <c r="P164" s="13">
        <v>85</v>
      </c>
      <c r="Q164" s="13">
        <v>80</v>
      </c>
      <c r="R164" s="13">
        <f>(Q164+P164)/2</f>
        <v>82.5</v>
      </c>
      <c r="S164" s="13">
        <f t="shared" si="59"/>
        <v>24.75</v>
      </c>
      <c r="T164" s="26">
        <f t="shared" si="60"/>
        <v>41.775</v>
      </c>
      <c r="U164" s="13">
        <v>75</v>
      </c>
      <c r="V164" s="13">
        <f t="shared" si="61"/>
        <v>50</v>
      </c>
      <c r="W164" s="26">
        <f t="shared" si="62"/>
        <v>25</v>
      </c>
      <c r="X164" s="27">
        <f t="shared" si="63"/>
        <v>66.775</v>
      </c>
      <c r="Y164" s="14" t="s">
        <v>24</v>
      </c>
      <c r="Z164" s="31"/>
    </row>
    <row r="165" customHeight="1" spans="1:26">
      <c r="A165" s="11">
        <v>164</v>
      </c>
      <c r="B165" s="12" t="s">
        <v>762</v>
      </c>
      <c r="C165" s="13" t="s">
        <v>32</v>
      </c>
      <c r="D165" s="13" t="s">
        <v>763</v>
      </c>
      <c r="E165" s="13" t="s">
        <v>764</v>
      </c>
      <c r="F165" s="13" t="s">
        <v>765</v>
      </c>
      <c r="G165" s="14" t="s">
        <v>303</v>
      </c>
      <c r="H165" s="13" t="s">
        <v>59</v>
      </c>
      <c r="I165" s="13">
        <v>77</v>
      </c>
      <c r="J165" s="13">
        <v>70</v>
      </c>
      <c r="K165" s="13">
        <v>70</v>
      </c>
      <c r="L165" s="13">
        <v>70</v>
      </c>
      <c r="M165" s="13">
        <v>63</v>
      </c>
      <c r="N165" s="13">
        <f t="shared" si="43"/>
        <v>70</v>
      </c>
      <c r="O165" s="13">
        <f t="shared" si="58"/>
        <v>49</v>
      </c>
      <c r="P165" s="13"/>
      <c r="Q165" s="13"/>
      <c r="R165" s="13">
        <v>71.5</v>
      </c>
      <c r="S165" s="13">
        <f t="shared" si="59"/>
        <v>21.45</v>
      </c>
      <c r="T165" s="26">
        <f t="shared" si="60"/>
        <v>35.225</v>
      </c>
      <c r="U165" s="13">
        <v>93</v>
      </c>
      <c r="V165" s="13">
        <f t="shared" si="61"/>
        <v>62</v>
      </c>
      <c r="W165" s="26">
        <f t="shared" si="62"/>
        <v>31</v>
      </c>
      <c r="X165" s="27">
        <f t="shared" si="63"/>
        <v>66.225</v>
      </c>
      <c r="Y165" s="13" t="s">
        <v>30</v>
      </c>
      <c r="Z165" s="31"/>
    </row>
    <row r="166" customHeight="1" spans="1:26">
      <c r="A166" s="11">
        <v>165</v>
      </c>
      <c r="B166" s="12" t="s">
        <v>766</v>
      </c>
      <c r="C166" s="13" t="s">
        <v>32</v>
      </c>
      <c r="D166" s="13" t="s">
        <v>767</v>
      </c>
      <c r="E166" s="13" t="s">
        <v>768</v>
      </c>
      <c r="F166" s="13" t="s">
        <v>769</v>
      </c>
      <c r="G166" s="14" t="s">
        <v>142</v>
      </c>
      <c r="H166" s="13" t="s">
        <v>37</v>
      </c>
      <c r="I166" s="13">
        <v>88</v>
      </c>
      <c r="J166" s="13">
        <v>70</v>
      </c>
      <c r="K166" s="13">
        <v>60</v>
      </c>
      <c r="L166" s="13">
        <v>70</v>
      </c>
      <c r="M166" s="13">
        <v>85</v>
      </c>
      <c r="N166" s="13">
        <f t="shared" si="43"/>
        <v>74.6</v>
      </c>
      <c r="O166" s="13">
        <f t="shared" si="58"/>
        <v>52.22</v>
      </c>
      <c r="P166" s="13">
        <v>69</v>
      </c>
      <c r="Q166" s="13">
        <v>69</v>
      </c>
      <c r="R166" s="13">
        <f>(Q166+P166)/2</f>
        <v>69</v>
      </c>
      <c r="S166" s="13">
        <f t="shared" si="59"/>
        <v>20.7</v>
      </c>
      <c r="T166" s="26">
        <f t="shared" si="60"/>
        <v>36.46</v>
      </c>
      <c r="U166" s="13">
        <v>87</v>
      </c>
      <c r="V166" s="13">
        <f t="shared" si="61"/>
        <v>58</v>
      </c>
      <c r="W166" s="26">
        <f t="shared" si="62"/>
        <v>29</v>
      </c>
      <c r="X166" s="27">
        <f t="shared" si="63"/>
        <v>65.46</v>
      </c>
      <c r="Y166" s="13" t="s">
        <v>24</v>
      </c>
      <c r="Z166" s="31"/>
    </row>
    <row r="167" customHeight="1" spans="1:26">
      <c r="A167" s="11">
        <v>166</v>
      </c>
      <c r="B167" s="12" t="s">
        <v>770</v>
      </c>
      <c r="C167" s="13" t="s">
        <v>18</v>
      </c>
      <c r="D167" s="13" t="s">
        <v>771</v>
      </c>
      <c r="E167" s="13" t="s">
        <v>772</v>
      </c>
      <c r="F167" s="13" t="s">
        <v>773</v>
      </c>
      <c r="G167" s="14" t="s">
        <v>136</v>
      </c>
      <c r="H167" s="13" t="s">
        <v>137</v>
      </c>
      <c r="I167" s="13">
        <v>65</v>
      </c>
      <c r="J167" s="13">
        <v>68</v>
      </c>
      <c r="K167" s="13">
        <v>65</v>
      </c>
      <c r="L167" s="13">
        <v>56</v>
      </c>
      <c r="M167" s="13">
        <v>80</v>
      </c>
      <c r="N167" s="13">
        <f t="shared" si="43"/>
        <v>66.8</v>
      </c>
      <c r="O167" s="13">
        <f t="shared" si="58"/>
        <v>46.76</v>
      </c>
      <c r="P167" s="13"/>
      <c r="Q167" s="13"/>
      <c r="R167" s="13">
        <v>82.5</v>
      </c>
      <c r="S167" s="13">
        <f t="shared" si="59"/>
        <v>24.75</v>
      </c>
      <c r="T167" s="26">
        <f t="shared" si="60"/>
        <v>35.755</v>
      </c>
      <c r="U167" s="13">
        <v>88</v>
      </c>
      <c r="V167" s="13">
        <f t="shared" si="61"/>
        <v>58.6666666666667</v>
      </c>
      <c r="W167" s="26">
        <f t="shared" si="62"/>
        <v>29.3333333333333</v>
      </c>
      <c r="X167" s="27">
        <f t="shared" si="63"/>
        <v>65.0883333333333</v>
      </c>
      <c r="Y167" s="13" t="s">
        <v>30</v>
      </c>
      <c r="Z167" s="31"/>
    </row>
    <row r="168" customHeight="1" spans="1:26">
      <c r="A168" s="11">
        <v>167</v>
      </c>
      <c r="B168" s="12" t="s">
        <v>774</v>
      </c>
      <c r="C168" s="13" t="s">
        <v>18</v>
      </c>
      <c r="D168" s="13" t="s">
        <v>775</v>
      </c>
      <c r="E168" s="13" t="s">
        <v>776</v>
      </c>
      <c r="F168" s="13" t="s">
        <v>777</v>
      </c>
      <c r="G168" s="14" t="s">
        <v>303</v>
      </c>
      <c r="H168" s="13" t="s">
        <v>137</v>
      </c>
      <c r="I168" s="13">
        <v>75</v>
      </c>
      <c r="J168" s="13">
        <v>70</v>
      </c>
      <c r="K168" s="13">
        <v>72</v>
      </c>
      <c r="L168" s="13">
        <v>70</v>
      </c>
      <c r="M168" s="13">
        <v>49</v>
      </c>
      <c r="N168" s="13">
        <f t="shared" si="43"/>
        <v>67.2</v>
      </c>
      <c r="O168" s="13">
        <f t="shared" si="58"/>
        <v>47.04</v>
      </c>
      <c r="P168" s="13"/>
      <c r="Q168" s="13"/>
      <c r="R168" s="13">
        <v>69.5</v>
      </c>
      <c r="S168" s="13">
        <f t="shared" si="59"/>
        <v>20.85</v>
      </c>
      <c r="T168" s="26">
        <f t="shared" si="60"/>
        <v>33.945</v>
      </c>
      <c r="U168" s="13">
        <v>88</v>
      </c>
      <c r="V168" s="13">
        <f t="shared" si="61"/>
        <v>58.6666666666667</v>
      </c>
      <c r="W168" s="26">
        <f t="shared" si="62"/>
        <v>29.3333333333333</v>
      </c>
      <c r="X168" s="27">
        <f t="shared" si="63"/>
        <v>63.2783333333333</v>
      </c>
      <c r="Y168" s="13" t="s">
        <v>30</v>
      </c>
      <c r="Z168" s="31"/>
    </row>
    <row r="169" customHeight="1" spans="1:26">
      <c r="A169" s="11">
        <v>168</v>
      </c>
      <c r="B169" s="12" t="s">
        <v>778</v>
      </c>
      <c r="C169" s="13" t="s">
        <v>32</v>
      </c>
      <c r="D169" s="13" t="s">
        <v>779</v>
      </c>
      <c r="E169" s="13" t="s">
        <v>780</v>
      </c>
      <c r="F169" s="13" t="s">
        <v>781</v>
      </c>
      <c r="G169" s="14" t="s">
        <v>303</v>
      </c>
      <c r="H169" s="13" t="s">
        <v>137</v>
      </c>
      <c r="I169" s="13">
        <v>67</v>
      </c>
      <c r="J169" s="13">
        <v>70</v>
      </c>
      <c r="K169" s="13">
        <v>68</v>
      </c>
      <c r="L169" s="13">
        <v>85</v>
      </c>
      <c r="M169" s="13">
        <v>59</v>
      </c>
      <c r="N169" s="13">
        <f t="shared" si="43"/>
        <v>69.8</v>
      </c>
      <c r="O169" s="13">
        <f t="shared" si="58"/>
        <v>48.86</v>
      </c>
      <c r="P169" s="13"/>
      <c r="Q169" s="13"/>
      <c r="R169" s="13">
        <v>75</v>
      </c>
      <c r="S169" s="13">
        <f t="shared" si="59"/>
        <v>22.5</v>
      </c>
      <c r="T169" s="26">
        <f t="shared" si="60"/>
        <v>35.68</v>
      </c>
      <c r="U169" s="13">
        <v>78</v>
      </c>
      <c r="V169" s="13">
        <f t="shared" si="61"/>
        <v>52</v>
      </c>
      <c r="W169" s="26">
        <f t="shared" si="62"/>
        <v>26</v>
      </c>
      <c r="X169" s="27">
        <f t="shared" si="63"/>
        <v>61.68</v>
      </c>
      <c r="Y169" s="13" t="s">
        <v>30</v>
      </c>
      <c r="Z169" s="31"/>
    </row>
  </sheetData>
  <sheetProtection password="CF4C" sheet="1" objects="1"/>
  <sortState ref="A2:AA169">
    <sortCondition ref="X154" descending="1"/>
  </sortState>
  <hyperlinks>
    <hyperlink ref="E11" r:id="rId1" display="3518811533@qq.com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2019鎺ㄥ厤鏁版嵁瀵煎嚭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杨宏宇</dc:creator>
  <cp:lastModifiedBy>柒玥Jewel</cp:lastModifiedBy>
  <dcterms:created xsi:type="dcterms:W3CDTF">2019-07-01T04:53:00Z</dcterms:created>
  <cp:lastPrinted>2019-06-28T02:37:00Z</cp:lastPrinted>
  <dcterms:modified xsi:type="dcterms:W3CDTF">2019-07-22T15:41:28Z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2052-11.1.0.8584</vt:lpwstr>
  </property>
</Properties>
</file>