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2016推免数据导出" sheetId="1" r:id="rId1"/>
  </sheets>
  <definedNames/>
  <calcPr fullCalcOnLoad="1"/>
</workbook>
</file>

<file path=xl/sharedStrings.xml><?xml version="1.0" encoding="utf-8"?>
<sst xmlns="http://schemas.openxmlformats.org/spreadsheetml/2006/main" count="141" uniqueCount="53">
  <si>
    <t>序号</t>
  </si>
  <si>
    <t>姓名</t>
  </si>
  <si>
    <t>面试成绩</t>
  </si>
  <si>
    <t>面试成绩折合30%</t>
  </si>
  <si>
    <t>英语成绩折合20%</t>
  </si>
  <si>
    <t>笔试成绩</t>
  </si>
  <si>
    <t>笔试成绩折合50%</t>
  </si>
  <si>
    <t>综合成绩</t>
  </si>
  <si>
    <t>申请专业</t>
  </si>
  <si>
    <t>是否同意转为专硕</t>
  </si>
  <si>
    <t>拟录状态</t>
  </si>
  <si>
    <t>代智林</t>
  </si>
  <si>
    <t>新闻传播学</t>
  </si>
  <si>
    <t>否</t>
  </si>
  <si>
    <t>拟录学硕</t>
  </si>
  <si>
    <t>陈瑶</t>
  </si>
  <si>
    <t>是</t>
  </si>
  <si>
    <t>杨龙梦珏</t>
  </si>
  <si>
    <t>高瑞</t>
  </si>
  <si>
    <t>梁晨</t>
  </si>
  <si>
    <t>新闻与传播</t>
  </si>
  <si>
    <t>拟录专硕</t>
  </si>
  <si>
    <t>甘馨月</t>
  </si>
  <si>
    <t>钱璐</t>
  </si>
  <si>
    <t>杨雨萌</t>
  </si>
  <si>
    <t>季嘉慧</t>
  </si>
  <si>
    <t>聂蔚</t>
  </si>
  <si>
    <t>赵倩倩</t>
  </si>
  <si>
    <t>刘怡</t>
  </si>
  <si>
    <t>展威震</t>
  </si>
  <si>
    <t>张敏</t>
  </si>
  <si>
    <t>张雨</t>
  </si>
  <si>
    <t>刘会</t>
  </si>
  <si>
    <t>石佳</t>
  </si>
  <si>
    <t>李蓉</t>
  </si>
  <si>
    <t>邵铄岚</t>
  </si>
  <si>
    <t>杨春瑶</t>
  </si>
  <si>
    <t>李彤欣</t>
  </si>
  <si>
    <t>李琦</t>
  </si>
  <si>
    <t>尚禹彤</t>
  </si>
  <si>
    <t>王理想</t>
  </si>
  <si>
    <t>孔子俊</t>
  </si>
  <si>
    <t>不录取</t>
  </si>
  <si>
    <t>杨雅雯</t>
  </si>
  <si>
    <t>樊静</t>
  </si>
  <si>
    <t>李建霞</t>
  </si>
  <si>
    <t>王晓园</t>
  </si>
  <si>
    <t>刘雅玲</t>
  </si>
  <si>
    <t>豆训</t>
  </si>
  <si>
    <t>黄月</t>
  </si>
  <si>
    <t>黄文静</t>
  </si>
  <si>
    <t>叶锦莲</t>
  </si>
  <si>
    <t>康静诗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</si>
</sst>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4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1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2" borderId="10" xfId="0" applyNumberFormat="1" applyFill="1" applyBorder="1" applyAlignment="1">
      <alignment horizontal="center" vertical="center"/>
    </xf>
    <xf numFmtId="176" fontId="0" fillId="32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00" workbookViewId="0" topLeftCell="A9">
      <selection activeCell="U21" sqref="U21"/>
    </sheetView>
  </sheetViews>
  <sheetFormatPr defaultColWidth="9.00390625" defaultRowHeight="14.25" customHeight="1"/>
  <cols>
    <col min="1" max="1" width="5.125" style="3" customWidth="1"/>
    <col min="2" max="2" width="8.625" style="3" customWidth="1"/>
    <col min="3" max="3" width="4.00390625" style="3" hidden="1" customWidth="1"/>
    <col min="4" max="4" width="4.25390625" style="3" hidden="1" customWidth="1"/>
    <col min="5" max="5" width="4.75390625" style="3" hidden="1" customWidth="1"/>
    <col min="6" max="6" width="4.25390625" style="3" hidden="1" customWidth="1"/>
    <col min="7" max="7" width="4.50390625" style="3" hidden="1" customWidth="1"/>
    <col min="8" max="8" width="9.125" style="3" customWidth="1"/>
    <col min="9" max="9" width="13.625" style="3" customWidth="1"/>
    <col min="10" max="10" width="4.25390625" style="3" hidden="1" customWidth="1"/>
    <col min="11" max="11" width="4.75390625" style="3" hidden="1" customWidth="1"/>
    <col min="12" max="12" width="4.625" style="3" hidden="1" customWidth="1"/>
    <col min="13" max="13" width="13.625" style="3" customWidth="1"/>
    <col min="14" max="14" width="9.875" style="3" customWidth="1"/>
    <col min="15" max="15" width="14.00390625" style="3" customWidth="1"/>
    <col min="16" max="16" width="9.375" style="3" customWidth="1"/>
    <col min="17" max="17" width="11.25390625" style="3" customWidth="1"/>
    <col min="18" max="18" width="10.00390625" style="3" customWidth="1"/>
    <col min="19" max="19" width="9.25390625" style="3" customWidth="1"/>
    <col min="20" max="16384" width="9.00390625" style="3" customWidth="1"/>
  </cols>
  <sheetData>
    <row r="1" spans="1:19" s="1" customFormat="1" ht="30" customHeight="1">
      <c r="A1" s="4" t="s">
        <v>0</v>
      </c>
      <c r="B1" s="4" t="s">
        <v>1</v>
      </c>
      <c r="C1" s="4"/>
      <c r="D1" s="4"/>
      <c r="E1" s="4"/>
      <c r="F1" s="4"/>
      <c r="G1" s="4"/>
      <c r="H1" s="5" t="s">
        <v>2</v>
      </c>
      <c r="I1" s="5" t="s">
        <v>3</v>
      </c>
      <c r="J1" s="5"/>
      <c r="K1" s="5"/>
      <c r="L1" s="5"/>
      <c r="M1" s="5" t="s">
        <v>4</v>
      </c>
      <c r="N1" s="5" t="s">
        <v>5</v>
      </c>
      <c r="O1" s="5" t="s">
        <v>6</v>
      </c>
      <c r="P1" s="8" t="s">
        <v>7</v>
      </c>
      <c r="Q1" s="4" t="s">
        <v>8</v>
      </c>
      <c r="R1" s="5" t="s">
        <v>9</v>
      </c>
      <c r="S1" s="4" t="s">
        <v>10</v>
      </c>
    </row>
    <row r="2" spans="1:19" s="2" customFormat="1" ht="14.25" customHeight="1">
      <c r="A2" s="6">
        <v>1</v>
      </c>
      <c r="B2" s="6" t="s">
        <v>11</v>
      </c>
      <c r="C2" s="6">
        <v>88</v>
      </c>
      <c r="D2" s="6">
        <v>88</v>
      </c>
      <c r="E2" s="6">
        <v>92</v>
      </c>
      <c r="F2" s="6">
        <v>90</v>
      </c>
      <c r="G2" s="6">
        <v>82</v>
      </c>
      <c r="H2" s="6">
        <f>(C2+D2+E2+F2+G2)/5</f>
        <v>88</v>
      </c>
      <c r="I2" s="6">
        <f>H2*0.3</f>
        <v>26.4</v>
      </c>
      <c r="J2" s="6">
        <v>14</v>
      </c>
      <c r="K2" s="6">
        <v>17</v>
      </c>
      <c r="L2" s="6">
        <v>16</v>
      </c>
      <c r="M2" s="9">
        <f>(L2+K2+J2)/3</f>
        <v>15.666666666666666</v>
      </c>
      <c r="N2" s="6">
        <v>84</v>
      </c>
      <c r="O2" s="6">
        <f>N2*0.5</f>
        <v>42</v>
      </c>
      <c r="P2" s="10">
        <f>I2+M2+O2</f>
        <v>84.06666666666666</v>
      </c>
      <c r="Q2" s="6" t="s">
        <v>12</v>
      </c>
      <c r="R2" s="6" t="s">
        <v>13</v>
      </c>
      <c r="S2" s="6" t="s">
        <v>14</v>
      </c>
    </row>
    <row r="3" spans="1:19" s="2" customFormat="1" ht="14.25" customHeight="1">
      <c r="A3" s="6">
        <v>2</v>
      </c>
      <c r="B3" s="6" t="s">
        <v>15</v>
      </c>
      <c r="C3" s="6">
        <v>90</v>
      </c>
      <c r="D3" s="6">
        <v>84</v>
      </c>
      <c r="E3" s="6">
        <v>94</v>
      </c>
      <c r="F3" s="6">
        <v>90</v>
      </c>
      <c r="G3" s="6">
        <v>88</v>
      </c>
      <c r="H3" s="6">
        <f>(C3+D3+E3+F3+G3)/5</f>
        <v>89.2</v>
      </c>
      <c r="I3" s="6">
        <f>H3*0.3</f>
        <v>26.76</v>
      </c>
      <c r="J3" s="6">
        <v>12</v>
      </c>
      <c r="K3" s="6">
        <v>13</v>
      </c>
      <c r="L3" s="6">
        <v>16</v>
      </c>
      <c r="M3" s="9">
        <f>(L3+K3+J3)/3</f>
        <v>13.666666666666666</v>
      </c>
      <c r="N3" s="6">
        <v>85</v>
      </c>
      <c r="O3" s="6">
        <f>N3*0.5</f>
        <v>42.5</v>
      </c>
      <c r="P3" s="10">
        <f>I3+M3+O3</f>
        <v>82.92666666666668</v>
      </c>
      <c r="Q3" s="6" t="s">
        <v>12</v>
      </c>
      <c r="R3" s="6" t="s">
        <v>16</v>
      </c>
      <c r="S3" s="6" t="s">
        <v>14</v>
      </c>
    </row>
    <row r="4" spans="1:19" s="2" customFormat="1" ht="14.25" customHeight="1">
      <c r="A4" s="6">
        <v>3</v>
      </c>
      <c r="B4" s="6" t="s">
        <v>17</v>
      </c>
      <c r="C4" s="6">
        <v>87</v>
      </c>
      <c r="D4" s="6">
        <v>84</v>
      </c>
      <c r="E4" s="6">
        <v>86</v>
      </c>
      <c r="F4" s="6">
        <v>88</v>
      </c>
      <c r="G4" s="6">
        <v>84</v>
      </c>
      <c r="H4" s="6">
        <f>(C4+D4+E4+F4+G4)/5</f>
        <v>85.8</v>
      </c>
      <c r="I4" s="6">
        <f>H4*0.3</f>
        <v>25.74</v>
      </c>
      <c r="J4" s="6">
        <v>12</v>
      </c>
      <c r="K4" s="6">
        <v>14</v>
      </c>
      <c r="L4" s="6">
        <v>15</v>
      </c>
      <c r="M4" s="9">
        <f>(L4+K4+J4)/3</f>
        <v>13.666666666666666</v>
      </c>
      <c r="N4" s="6">
        <v>87</v>
      </c>
      <c r="O4" s="6">
        <f>N4*0.5</f>
        <v>43.5</v>
      </c>
      <c r="P4" s="10">
        <f>I4+M4+O4</f>
        <v>82.90666666666667</v>
      </c>
      <c r="Q4" s="6" t="s">
        <v>12</v>
      </c>
      <c r="R4" s="6" t="s">
        <v>16</v>
      </c>
      <c r="S4" s="6" t="s">
        <v>14</v>
      </c>
    </row>
    <row r="5" spans="1:19" s="2" customFormat="1" ht="14.25" customHeight="1">
      <c r="A5" s="6">
        <v>4</v>
      </c>
      <c r="B5" s="6" t="s">
        <v>18</v>
      </c>
      <c r="C5" s="6">
        <v>88</v>
      </c>
      <c r="D5" s="6">
        <v>81</v>
      </c>
      <c r="E5" s="6">
        <v>88</v>
      </c>
      <c r="F5" s="6">
        <v>90</v>
      </c>
      <c r="G5" s="6">
        <v>80</v>
      </c>
      <c r="H5" s="6">
        <f>(C5+D5+E5+F5+G5)/5</f>
        <v>85.4</v>
      </c>
      <c r="I5" s="6">
        <f>H5*0.3</f>
        <v>25.62</v>
      </c>
      <c r="J5" s="6">
        <v>12</v>
      </c>
      <c r="K5" s="6">
        <v>15</v>
      </c>
      <c r="L5" s="6">
        <v>14</v>
      </c>
      <c r="M5" s="9">
        <f>(L5+K5+J5)/3</f>
        <v>13.666666666666666</v>
      </c>
      <c r="N5" s="6">
        <v>87</v>
      </c>
      <c r="O5" s="6">
        <f>N5*0.5</f>
        <v>43.5</v>
      </c>
      <c r="P5" s="10">
        <f>I5+M5+O5</f>
        <v>82.78666666666666</v>
      </c>
      <c r="Q5" s="6" t="s">
        <v>12</v>
      </c>
      <c r="R5" s="6" t="s">
        <v>16</v>
      </c>
      <c r="S5" s="6" t="s">
        <v>14</v>
      </c>
    </row>
    <row r="6" spans="1:19" s="2" customFormat="1" ht="14.25" customHeight="1">
      <c r="A6" s="6">
        <v>5</v>
      </c>
      <c r="B6" s="6" t="s">
        <v>19</v>
      </c>
      <c r="C6" s="6">
        <v>88</v>
      </c>
      <c r="D6" s="6">
        <v>86</v>
      </c>
      <c r="E6" s="6">
        <v>94</v>
      </c>
      <c r="F6" s="6">
        <v>92</v>
      </c>
      <c r="G6" s="6">
        <v>90</v>
      </c>
      <c r="H6" s="6">
        <f>(C6+D6+E6+F6+G6)/5</f>
        <v>90</v>
      </c>
      <c r="I6" s="6">
        <f>H6*0.3</f>
        <v>27</v>
      </c>
      <c r="J6" s="6">
        <v>18</v>
      </c>
      <c r="K6" s="6">
        <v>17</v>
      </c>
      <c r="L6" s="6">
        <v>17</v>
      </c>
      <c r="M6" s="9">
        <f>(L6+K6+J6)/3</f>
        <v>17.333333333333332</v>
      </c>
      <c r="N6" s="6">
        <v>77</v>
      </c>
      <c r="O6" s="6">
        <f>N6*0.5</f>
        <v>38.5</v>
      </c>
      <c r="P6" s="10">
        <f>I6+M6+O6</f>
        <v>82.83333333333333</v>
      </c>
      <c r="Q6" s="6" t="s">
        <v>20</v>
      </c>
      <c r="R6" s="6"/>
      <c r="S6" s="6" t="s">
        <v>21</v>
      </c>
    </row>
    <row r="7" spans="1:19" s="2" customFormat="1" ht="14.25" customHeight="1">
      <c r="A7" s="6">
        <v>6</v>
      </c>
      <c r="B7" s="6" t="s">
        <v>22</v>
      </c>
      <c r="C7" s="6">
        <v>88</v>
      </c>
      <c r="D7" s="6">
        <v>95</v>
      </c>
      <c r="E7" s="6">
        <v>95</v>
      </c>
      <c r="F7" s="6">
        <v>92</v>
      </c>
      <c r="G7" s="6">
        <v>80</v>
      </c>
      <c r="H7" s="6">
        <f>(C7+D7+E7+F7+G7)/5</f>
        <v>90</v>
      </c>
      <c r="I7" s="6">
        <f>H7*0.3</f>
        <v>27</v>
      </c>
      <c r="J7" s="6">
        <v>12</v>
      </c>
      <c r="K7" s="6">
        <v>16</v>
      </c>
      <c r="L7" s="6">
        <v>14</v>
      </c>
      <c r="M7" s="9">
        <f>(L7+K7+J7)/3</f>
        <v>14</v>
      </c>
      <c r="N7" s="6">
        <v>80</v>
      </c>
      <c r="O7" s="6">
        <f>N7*0.5</f>
        <v>40</v>
      </c>
      <c r="P7" s="10">
        <f>I7+M7+O7</f>
        <v>81</v>
      </c>
      <c r="Q7" s="6" t="s">
        <v>12</v>
      </c>
      <c r="R7" s="6" t="s">
        <v>16</v>
      </c>
      <c r="S7" s="6" t="s">
        <v>14</v>
      </c>
    </row>
    <row r="8" spans="1:19" s="2" customFormat="1" ht="14.25" customHeight="1">
      <c r="A8" s="6">
        <v>7</v>
      </c>
      <c r="B8" s="6" t="s">
        <v>23</v>
      </c>
      <c r="C8" s="6">
        <v>95</v>
      </c>
      <c r="D8" s="6">
        <v>91</v>
      </c>
      <c r="E8" s="6">
        <v>94</v>
      </c>
      <c r="F8" s="6">
        <v>88</v>
      </c>
      <c r="G8" s="6">
        <v>90</v>
      </c>
      <c r="H8" s="6">
        <f>(C8+D8+E8+F8+G8)/5</f>
        <v>91.6</v>
      </c>
      <c r="I8" s="6">
        <f>H8*0.3</f>
        <v>27.479999999999997</v>
      </c>
      <c r="J8" s="6">
        <v>17</v>
      </c>
      <c r="K8" s="6">
        <v>19</v>
      </c>
      <c r="L8" s="6">
        <v>17</v>
      </c>
      <c r="M8" s="9">
        <f>(L8+K8+J8)/3</f>
        <v>17.666666666666668</v>
      </c>
      <c r="N8" s="6">
        <v>70</v>
      </c>
      <c r="O8" s="6">
        <f>N8*0.5</f>
        <v>35</v>
      </c>
      <c r="P8" s="10">
        <f>I8+M8+O8</f>
        <v>80.14666666666666</v>
      </c>
      <c r="Q8" s="6" t="s">
        <v>12</v>
      </c>
      <c r="R8" s="6" t="s">
        <v>16</v>
      </c>
      <c r="S8" s="6" t="s">
        <v>14</v>
      </c>
    </row>
    <row r="9" spans="1:19" s="2" customFormat="1" ht="14.25" customHeight="1">
      <c r="A9" s="6">
        <v>8</v>
      </c>
      <c r="B9" s="6" t="s">
        <v>24</v>
      </c>
      <c r="C9" s="6">
        <v>90</v>
      </c>
      <c r="D9" s="6">
        <v>90</v>
      </c>
      <c r="E9" s="6">
        <v>90</v>
      </c>
      <c r="F9" s="6">
        <v>90</v>
      </c>
      <c r="G9" s="6">
        <v>82</v>
      </c>
      <c r="H9" s="6">
        <f>(C9+D9+E9+F9+G9)/5</f>
        <v>88.4</v>
      </c>
      <c r="I9" s="6">
        <f>H9*0.3</f>
        <v>26.52</v>
      </c>
      <c r="J9" s="6">
        <v>12</v>
      </c>
      <c r="K9" s="6">
        <v>14</v>
      </c>
      <c r="L9" s="6">
        <v>15</v>
      </c>
      <c r="M9" s="9">
        <f>(L9+K9+J9)/3</f>
        <v>13.666666666666666</v>
      </c>
      <c r="N9" s="6">
        <v>78</v>
      </c>
      <c r="O9" s="6">
        <f>N9*0.5</f>
        <v>39</v>
      </c>
      <c r="P9" s="10">
        <f>I9+M9+O9</f>
        <v>79.18666666666667</v>
      </c>
      <c r="Q9" s="6" t="s">
        <v>12</v>
      </c>
      <c r="R9" s="6" t="s">
        <v>13</v>
      </c>
      <c r="S9" s="6" t="s">
        <v>14</v>
      </c>
    </row>
    <row r="10" spans="1:19" s="2" customFormat="1" ht="14.25" customHeight="1">
      <c r="A10" s="6">
        <v>9</v>
      </c>
      <c r="B10" s="6" t="s">
        <v>25</v>
      </c>
      <c r="C10" s="6">
        <v>85</v>
      </c>
      <c r="D10" s="6">
        <v>84</v>
      </c>
      <c r="E10" s="6">
        <v>95</v>
      </c>
      <c r="F10" s="6">
        <v>88</v>
      </c>
      <c r="G10" s="6">
        <v>84</v>
      </c>
      <c r="H10" s="6">
        <f>(C10+D10+E10+F10+G10)/5</f>
        <v>87.2</v>
      </c>
      <c r="I10" s="6">
        <f>H10*0.3</f>
        <v>26.16</v>
      </c>
      <c r="J10" s="6">
        <v>16</v>
      </c>
      <c r="K10" s="6">
        <v>17</v>
      </c>
      <c r="L10" s="6">
        <v>17</v>
      </c>
      <c r="M10" s="9">
        <f>(L10+K10+J10)/3</f>
        <v>16.666666666666668</v>
      </c>
      <c r="N10" s="6">
        <v>72</v>
      </c>
      <c r="O10" s="6">
        <f>N10*0.5</f>
        <v>36</v>
      </c>
      <c r="P10" s="10">
        <f>I10+M10+O10</f>
        <v>78.82666666666667</v>
      </c>
      <c r="Q10" s="6" t="s">
        <v>12</v>
      </c>
      <c r="R10" s="6" t="s">
        <v>16</v>
      </c>
      <c r="S10" s="6" t="s">
        <v>14</v>
      </c>
    </row>
    <row r="11" spans="1:19" s="2" customFormat="1" ht="14.25" customHeight="1">
      <c r="A11" s="6">
        <v>10</v>
      </c>
      <c r="B11" s="6" t="s">
        <v>26</v>
      </c>
      <c r="C11" s="6">
        <v>88</v>
      </c>
      <c r="D11" s="6">
        <v>84</v>
      </c>
      <c r="E11" s="6">
        <v>90</v>
      </c>
      <c r="F11" s="6">
        <v>92</v>
      </c>
      <c r="G11" s="6">
        <v>80</v>
      </c>
      <c r="H11" s="6">
        <f>(C11+D11+E11+F11+G11)/5</f>
        <v>86.8</v>
      </c>
      <c r="I11" s="6">
        <f>H11*0.3</f>
        <v>26.04</v>
      </c>
      <c r="J11" s="6">
        <v>16</v>
      </c>
      <c r="K11" s="6">
        <v>18</v>
      </c>
      <c r="L11" s="6">
        <v>18</v>
      </c>
      <c r="M11" s="9">
        <f>(L11+K11+J11)/3</f>
        <v>17.333333333333332</v>
      </c>
      <c r="N11" s="6">
        <v>68</v>
      </c>
      <c r="O11" s="6">
        <f>N11*0.5</f>
        <v>34</v>
      </c>
      <c r="P11" s="10">
        <f>I11+M11+O11</f>
        <v>77.37333333333333</v>
      </c>
      <c r="Q11" s="6" t="s">
        <v>20</v>
      </c>
      <c r="R11" s="6"/>
      <c r="S11" s="6" t="s">
        <v>21</v>
      </c>
    </row>
    <row r="12" spans="1:19" s="2" customFormat="1" ht="14.25" customHeight="1">
      <c r="A12" s="6">
        <v>11</v>
      </c>
      <c r="B12" s="6" t="s">
        <v>27</v>
      </c>
      <c r="C12" s="6">
        <v>58</v>
      </c>
      <c r="D12" s="6">
        <v>55</v>
      </c>
      <c r="E12" s="6">
        <v>59</v>
      </c>
      <c r="F12" s="6">
        <v>58</v>
      </c>
      <c r="G12" s="6">
        <v>80</v>
      </c>
      <c r="H12" s="6">
        <f>(C12+D12+E12+F12+G12)/5</f>
        <v>62</v>
      </c>
      <c r="I12" s="6">
        <f>H12*0.3</f>
        <v>18.599999999999998</v>
      </c>
      <c r="J12" s="6">
        <v>12</v>
      </c>
      <c r="K12" s="6">
        <v>14</v>
      </c>
      <c r="L12" s="6">
        <v>14</v>
      </c>
      <c r="M12" s="9">
        <f>(L12+K12+J12)/3</f>
        <v>13.333333333333334</v>
      </c>
      <c r="N12" s="6">
        <v>85</v>
      </c>
      <c r="O12" s="6">
        <f>N12*0.5</f>
        <v>42.5</v>
      </c>
      <c r="P12" s="10">
        <f>I12+M12+O12</f>
        <v>74.43333333333334</v>
      </c>
      <c r="Q12" s="6" t="s">
        <v>12</v>
      </c>
      <c r="R12" s="6" t="s">
        <v>16</v>
      </c>
      <c r="S12" s="6" t="s">
        <v>21</v>
      </c>
    </row>
    <row r="13" spans="1:19" s="2" customFormat="1" ht="14.25" customHeight="1">
      <c r="A13" s="6">
        <v>12</v>
      </c>
      <c r="B13" s="6" t="s">
        <v>28</v>
      </c>
      <c r="C13" s="6">
        <v>91</v>
      </c>
      <c r="D13" s="6">
        <v>87</v>
      </c>
      <c r="E13" s="6">
        <v>93</v>
      </c>
      <c r="F13" s="6">
        <v>88</v>
      </c>
      <c r="G13" s="6">
        <v>88</v>
      </c>
      <c r="H13" s="6">
        <f>(C13+D13+E13+F13+G13)/5</f>
        <v>89.4</v>
      </c>
      <c r="I13" s="6">
        <f>H13*0.3</f>
        <v>26.82</v>
      </c>
      <c r="J13" s="6">
        <v>13</v>
      </c>
      <c r="K13" s="6">
        <v>13</v>
      </c>
      <c r="L13" s="6">
        <v>13</v>
      </c>
      <c r="M13" s="9">
        <f>(L13+K13+J13)/3</f>
        <v>13</v>
      </c>
      <c r="N13" s="6">
        <v>69</v>
      </c>
      <c r="O13" s="6">
        <f>N13*0.5</f>
        <v>34.5</v>
      </c>
      <c r="P13" s="10">
        <f>I13+M13+O13</f>
        <v>74.32</v>
      </c>
      <c r="Q13" s="6" t="s">
        <v>20</v>
      </c>
      <c r="R13" s="6"/>
      <c r="S13" s="6" t="s">
        <v>21</v>
      </c>
    </row>
    <row r="14" spans="1:19" s="2" customFormat="1" ht="14.25" customHeight="1">
      <c r="A14" s="6">
        <v>13</v>
      </c>
      <c r="B14" s="6" t="s">
        <v>29</v>
      </c>
      <c r="C14" s="6">
        <v>90</v>
      </c>
      <c r="D14" s="6">
        <v>86</v>
      </c>
      <c r="E14" s="6">
        <v>95</v>
      </c>
      <c r="F14" s="6">
        <v>85</v>
      </c>
      <c r="G14" s="6">
        <v>90</v>
      </c>
      <c r="H14" s="6">
        <f>(C14+D14+E14+F14+G14)/5</f>
        <v>89.2</v>
      </c>
      <c r="I14" s="6">
        <f>H14*0.3</f>
        <v>26.76</v>
      </c>
      <c r="J14" s="6">
        <v>13</v>
      </c>
      <c r="K14" s="6">
        <v>17</v>
      </c>
      <c r="L14" s="6">
        <v>16</v>
      </c>
      <c r="M14" s="9">
        <f>(L14+K14+J14)/3</f>
        <v>15.333333333333334</v>
      </c>
      <c r="N14" s="6">
        <v>60</v>
      </c>
      <c r="O14" s="6">
        <f>N14*0.5</f>
        <v>30</v>
      </c>
      <c r="P14" s="10">
        <f>I14+M14+O14</f>
        <v>72.09333333333333</v>
      </c>
      <c r="Q14" s="6" t="s">
        <v>20</v>
      </c>
      <c r="R14" s="6"/>
      <c r="S14" s="6" t="s">
        <v>21</v>
      </c>
    </row>
    <row r="15" spans="1:19" s="2" customFormat="1" ht="14.25" customHeight="1">
      <c r="A15" s="6">
        <v>14</v>
      </c>
      <c r="B15" s="6" t="s">
        <v>30</v>
      </c>
      <c r="C15" s="6">
        <v>88</v>
      </c>
      <c r="D15" s="6">
        <v>83</v>
      </c>
      <c r="E15" s="6">
        <v>90</v>
      </c>
      <c r="F15" s="6">
        <v>86</v>
      </c>
      <c r="G15" s="6">
        <v>80</v>
      </c>
      <c r="H15" s="6">
        <f aca="true" t="shared" si="0" ref="H15:H30">(C15+D15+E15+F15+G15)/5</f>
        <v>85.4</v>
      </c>
      <c r="I15" s="6">
        <f aca="true" t="shared" si="1" ref="I15:I30">H15*0.3</f>
        <v>25.62</v>
      </c>
      <c r="J15" s="6">
        <v>11</v>
      </c>
      <c r="K15" s="6">
        <v>13</v>
      </c>
      <c r="L15" s="6">
        <v>13</v>
      </c>
      <c r="M15" s="9">
        <f aca="true" t="shared" si="2" ref="M15:M20">(L15+K15+J15)/3</f>
        <v>12.333333333333334</v>
      </c>
      <c r="N15" s="6">
        <v>68</v>
      </c>
      <c r="O15" s="6">
        <f aca="true" t="shared" si="3" ref="O15:O30">N15*0.5</f>
        <v>34</v>
      </c>
      <c r="P15" s="10">
        <f aca="true" t="shared" si="4" ref="P15:P30">I15+M15+O15</f>
        <v>71.95333333333333</v>
      </c>
      <c r="Q15" s="6" t="s">
        <v>12</v>
      </c>
      <c r="R15" s="6" t="s">
        <v>16</v>
      </c>
      <c r="S15" s="6" t="s">
        <v>21</v>
      </c>
    </row>
    <row r="16" spans="1:19" s="2" customFormat="1" ht="14.25" customHeight="1">
      <c r="A16" s="6">
        <v>15</v>
      </c>
      <c r="B16" s="6" t="s">
        <v>31</v>
      </c>
      <c r="C16" s="6">
        <v>92</v>
      </c>
      <c r="D16" s="6">
        <v>84</v>
      </c>
      <c r="E16" s="6">
        <v>90</v>
      </c>
      <c r="F16" s="6">
        <v>56</v>
      </c>
      <c r="G16" s="6">
        <v>90</v>
      </c>
      <c r="H16" s="6">
        <f t="shared" si="0"/>
        <v>82.4</v>
      </c>
      <c r="I16" s="6">
        <f t="shared" si="1"/>
        <v>24.720000000000002</v>
      </c>
      <c r="J16" s="6">
        <v>13</v>
      </c>
      <c r="K16" s="6">
        <v>14</v>
      </c>
      <c r="L16" s="6">
        <v>16</v>
      </c>
      <c r="M16" s="9">
        <f t="shared" si="2"/>
        <v>14.333333333333334</v>
      </c>
      <c r="N16" s="6">
        <v>65</v>
      </c>
      <c r="O16" s="6">
        <f t="shared" si="3"/>
        <v>32.5</v>
      </c>
      <c r="P16" s="10">
        <f t="shared" si="4"/>
        <v>71.55333333333334</v>
      </c>
      <c r="Q16" s="6" t="s">
        <v>12</v>
      </c>
      <c r="R16" s="6" t="s">
        <v>16</v>
      </c>
      <c r="S16" s="6" t="s">
        <v>21</v>
      </c>
    </row>
    <row r="17" spans="1:19" s="2" customFormat="1" ht="14.25" customHeight="1">
      <c r="A17" s="6">
        <v>16</v>
      </c>
      <c r="B17" s="6" t="s">
        <v>32</v>
      </c>
      <c r="C17" s="6">
        <v>88</v>
      </c>
      <c r="D17" s="6">
        <v>93</v>
      </c>
      <c r="E17" s="6">
        <v>94</v>
      </c>
      <c r="F17" s="6">
        <v>92</v>
      </c>
      <c r="G17" s="6">
        <v>90</v>
      </c>
      <c r="H17" s="6">
        <f t="shared" si="0"/>
        <v>91.4</v>
      </c>
      <c r="I17" s="6">
        <f t="shared" si="1"/>
        <v>27.42</v>
      </c>
      <c r="J17" s="6">
        <v>12</v>
      </c>
      <c r="K17" s="6">
        <v>15</v>
      </c>
      <c r="L17" s="6">
        <v>15</v>
      </c>
      <c r="M17" s="9">
        <f t="shared" si="2"/>
        <v>14</v>
      </c>
      <c r="N17" s="6">
        <v>60</v>
      </c>
      <c r="O17" s="6">
        <f t="shared" si="3"/>
        <v>30</v>
      </c>
      <c r="P17" s="10">
        <f t="shared" si="4"/>
        <v>71.42</v>
      </c>
      <c r="Q17" s="6" t="s">
        <v>12</v>
      </c>
      <c r="R17" s="6" t="s">
        <v>13</v>
      </c>
      <c r="S17" s="6" t="s">
        <v>14</v>
      </c>
    </row>
    <row r="18" spans="1:19" s="2" customFormat="1" ht="14.25" customHeight="1">
      <c r="A18" s="6">
        <v>17</v>
      </c>
      <c r="B18" s="6" t="s">
        <v>33</v>
      </c>
      <c r="C18" s="6">
        <v>92</v>
      </c>
      <c r="D18" s="6">
        <v>92</v>
      </c>
      <c r="E18" s="6">
        <v>90</v>
      </c>
      <c r="F18" s="6">
        <v>91</v>
      </c>
      <c r="G18" s="6">
        <v>90</v>
      </c>
      <c r="H18" s="6">
        <f t="shared" si="0"/>
        <v>91</v>
      </c>
      <c r="I18" s="6">
        <f t="shared" si="1"/>
        <v>27.3</v>
      </c>
      <c r="J18" s="6">
        <v>13</v>
      </c>
      <c r="K18" s="6">
        <v>14</v>
      </c>
      <c r="L18" s="6">
        <v>16</v>
      </c>
      <c r="M18" s="9">
        <f t="shared" si="2"/>
        <v>14.333333333333334</v>
      </c>
      <c r="N18" s="6">
        <v>58</v>
      </c>
      <c r="O18" s="6">
        <f t="shared" si="3"/>
        <v>29</v>
      </c>
      <c r="P18" s="10">
        <f t="shared" si="4"/>
        <v>70.63333333333333</v>
      </c>
      <c r="Q18" s="6" t="s">
        <v>12</v>
      </c>
      <c r="R18" s="6" t="s">
        <v>16</v>
      </c>
      <c r="S18" s="6" t="s">
        <v>21</v>
      </c>
    </row>
    <row r="19" spans="1:19" s="2" customFormat="1" ht="14.25" customHeight="1">
      <c r="A19" s="6">
        <v>18</v>
      </c>
      <c r="B19" s="6" t="s">
        <v>34</v>
      </c>
      <c r="C19" s="6">
        <v>90</v>
      </c>
      <c r="D19" s="6">
        <v>85</v>
      </c>
      <c r="E19" s="6">
        <v>94</v>
      </c>
      <c r="F19" s="6">
        <v>92</v>
      </c>
      <c r="G19" s="6">
        <v>82</v>
      </c>
      <c r="H19" s="6">
        <f t="shared" si="0"/>
        <v>88.6</v>
      </c>
      <c r="I19" s="6">
        <f t="shared" si="1"/>
        <v>26.58</v>
      </c>
      <c r="J19" s="6">
        <v>13</v>
      </c>
      <c r="K19" s="6">
        <v>15</v>
      </c>
      <c r="L19" s="6">
        <v>16</v>
      </c>
      <c r="M19" s="9">
        <f t="shared" si="2"/>
        <v>14.666666666666666</v>
      </c>
      <c r="N19" s="6">
        <v>57</v>
      </c>
      <c r="O19" s="6">
        <f t="shared" si="3"/>
        <v>28.5</v>
      </c>
      <c r="P19" s="10">
        <f t="shared" si="4"/>
        <v>69.74666666666667</v>
      </c>
      <c r="Q19" s="6" t="s">
        <v>12</v>
      </c>
      <c r="R19" s="6" t="s">
        <v>16</v>
      </c>
      <c r="S19" s="6" t="s">
        <v>21</v>
      </c>
    </row>
    <row r="20" spans="1:19" s="2" customFormat="1" ht="14.25" customHeight="1">
      <c r="A20" s="6">
        <v>19</v>
      </c>
      <c r="B20" s="6" t="s">
        <v>35</v>
      </c>
      <c r="C20" s="6">
        <v>94</v>
      </c>
      <c r="D20" s="6">
        <v>88</v>
      </c>
      <c r="E20" s="6">
        <v>92</v>
      </c>
      <c r="F20" s="6">
        <v>90</v>
      </c>
      <c r="G20" s="6">
        <v>90</v>
      </c>
      <c r="H20" s="6">
        <f t="shared" si="0"/>
        <v>90.8</v>
      </c>
      <c r="I20" s="6">
        <f t="shared" si="1"/>
        <v>27.24</v>
      </c>
      <c r="J20" s="6">
        <v>16</v>
      </c>
      <c r="K20" s="6">
        <v>13</v>
      </c>
      <c r="L20" s="6">
        <v>16</v>
      </c>
      <c r="M20" s="9">
        <f t="shared" si="2"/>
        <v>15</v>
      </c>
      <c r="N20" s="6">
        <v>50</v>
      </c>
      <c r="O20" s="6">
        <f t="shared" si="3"/>
        <v>25</v>
      </c>
      <c r="P20" s="10">
        <f>I20+M20+O20</f>
        <v>67.24</v>
      </c>
      <c r="Q20" s="6" t="s">
        <v>12</v>
      </c>
      <c r="R20" s="6" t="s">
        <v>16</v>
      </c>
      <c r="S20" s="6" t="s">
        <v>21</v>
      </c>
    </row>
    <row r="21" spans="1:19" s="2" customFormat="1" ht="14.25" customHeight="1">
      <c r="A21" s="6">
        <v>20</v>
      </c>
      <c r="B21" s="6" t="s">
        <v>36</v>
      </c>
      <c r="C21" s="6">
        <v>86</v>
      </c>
      <c r="D21" s="6">
        <v>83</v>
      </c>
      <c r="E21" s="6">
        <v>95</v>
      </c>
      <c r="F21" s="6">
        <v>88</v>
      </c>
      <c r="G21" s="6">
        <v>82</v>
      </c>
      <c r="H21" s="6">
        <f t="shared" si="0"/>
        <v>86.8</v>
      </c>
      <c r="I21" s="6">
        <f t="shared" si="1"/>
        <v>26.04</v>
      </c>
      <c r="J21" s="6">
        <v>12</v>
      </c>
      <c r="K21" s="6">
        <v>12</v>
      </c>
      <c r="L21" s="6">
        <v>15</v>
      </c>
      <c r="M21" s="9">
        <v>13</v>
      </c>
      <c r="N21" s="6">
        <v>56</v>
      </c>
      <c r="O21" s="6">
        <f t="shared" si="3"/>
        <v>28</v>
      </c>
      <c r="P21" s="10">
        <f t="shared" si="4"/>
        <v>67.03999999999999</v>
      </c>
      <c r="Q21" s="6" t="s">
        <v>12</v>
      </c>
      <c r="R21" s="6" t="s">
        <v>13</v>
      </c>
      <c r="S21" s="6" t="s">
        <v>14</v>
      </c>
    </row>
    <row r="22" spans="1:19" s="2" customFormat="1" ht="14.25" customHeight="1">
      <c r="A22" s="6">
        <v>21</v>
      </c>
      <c r="B22" s="6" t="s">
        <v>37</v>
      </c>
      <c r="C22" s="6">
        <v>55</v>
      </c>
      <c r="D22" s="6">
        <v>57</v>
      </c>
      <c r="E22" s="6">
        <v>58</v>
      </c>
      <c r="F22" s="6">
        <v>96</v>
      </c>
      <c r="G22" s="6">
        <v>50</v>
      </c>
      <c r="H22" s="6">
        <f t="shared" si="0"/>
        <v>63.2</v>
      </c>
      <c r="I22" s="6">
        <f t="shared" si="1"/>
        <v>18.96</v>
      </c>
      <c r="J22" s="6">
        <v>13</v>
      </c>
      <c r="K22" s="6">
        <v>13</v>
      </c>
      <c r="L22" s="6">
        <v>13</v>
      </c>
      <c r="M22" s="9">
        <f aca="true" t="shared" si="5" ref="M22:M25">(L22+K22+J22)/3</f>
        <v>13</v>
      </c>
      <c r="N22" s="6">
        <v>70</v>
      </c>
      <c r="O22" s="6">
        <f t="shared" si="3"/>
        <v>35</v>
      </c>
      <c r="P22" s="10">
        <f t="shared" si="4"/>
        <v>66.96000000000001</v>
      </c>
      <c r="Q22" s="6" t="s">
        <v>12</v>
      </c>
      <c r="R22" s="6" t="s">
        <v>16</v>
      </c>
      <c r="S22" s="6" t="s">
        <v>21</v>
      </c>
    </row>
    <row r="23" spans="1:19" s="2" customFormat="1" ht="14.25" customHeight="1">
      <c r="A23" s="6">
        <v>22</v>
      </c>
      <c r="B23" s="6" t="s">
        <v>38</v>
      </c>
      <c r="C23" s="6">
        <v>85</v>
      </c>
      <c r="D23" s="6">
        <v>83</v>
      </c>
      <c r="E23" s="6">
        <v>90</v>
      </c>
      <c r="F23" s="6">
        <v>88</v>
      </c>
      <c r="G23" s="6">
        <v>82</v>
      </c>
      <c r="H23" s="6">
        <f t="shared" si="0"/>
        <v>85.6</v>
      </c>
      <c r="I23" s="6">
        <f t="shared" si="1"/>
        <v>25.679999999999996</v>
      </c>
      <c r="J23" s="6">
        <v>16</v>
      </c>
      <c r="K23" s="6">
        <v>15</v>
      </c>
      <c r="L23" s="6">
        <v>16</v>
      </c>
      <c r="M23" s="9">
        <f t="shared" si="5"/>
        <v>15.666666666666666</v>
      </c>
      <c r="N23" s="6">
        <v>49</v>
      </c>
      <c r="O23" s="6">
        <f t="shared" si="3"/>
        <v>24.5</v>
      </c>
      <c r="P23" s="10">
        <f t="shared" si="4"/>
        <v>65.84666666666666</v>
      </c>
      <c r="Q23" s="6" t="s">
        <v>12</v>
      </c>
      <c r="R23" s="6" t="s">
        <v>16</v>
      </c>
      <c r="S23" s="6" t="s">
        <v>21</v>
      </c>
    </row>
    <row r="24" spans="1:19" s="2" customFormat="1" ht="14.25" customHeight="1">
      <c r="A24" s="6">
        <v>23</v>
      </c>
      <c r="B24" s="6" t="s">
        <v>39</v>
      </c>
      <c r="C24" s="6">
        <v>90</v>
      </c>
      <c r="D24" s="6">
        <v>88</v>
      </c>
      <c r="E24" s="6">
        <v>95</v>
      </c>
      <c r="F24" s="6">
        <v>92</v>
      </c>
      <c r="G24" s="6">
        <v>90</v>
      </c>
      <c r="H24" s="6">
        <f t="shared" si="0"/>
        <v>91</v>
      </c>
      <c r="I24" s="6">
        <f t="shared" si="1"/>
        <v>27.3</v>
      </c>
      <c r="J24" s="6">
        <v>16</v>
      </c>
      <c r="K24" s="6">
        <v>16</v>
      </c>
      <c r="L24" s="6">
        <v>15</v>
      </c>
      <c r="M24" s="9">
        <f t="shared" si="5"/>
        <v>15.666666666666666</v>
      </c>
      <c r="N24" s="6">
        <v>40</v>
      </c>
      <c r="O24" s="6">
        <f t="shared" si="3"/>
        <v>20</v>
      </c>
      <c r="P24" s="10">
        <f t="shared" si="4"/>
        <v>62.96666666666667</v>
      </c>
      <c r="Q24" s="6" t="s">
        <v>12</v>
      </c>
      <c r="R24" s="6" t="s">
        <v>16</v>
      </c>
      <c r="S24" s="6" t="s">
        <v>21</v>
      </c>
    </row>
    <row r="25" spans="1:19" s="2" customFormat="1" ht="14.25" customHeight="1">
      <c r="A25" s="6">
        <v>24</v>
      </c>
      <c r="B25" s="6" t="s">
        <v>40</v>
      </c>
      <c r="C25" s="6">
        <v>90</v>
      </c>
      <c r="D25" s="6">
        <v>85</v>
      </c>
      <c r="E25" s="6">
        <v>86</v>
      </c>
      <c r="F25" s="6">
        <v>85</v>
      </c>
      <c r="G25" s="6">
        <v>80</v>
      </c>
      <c r="H25" s="6">
        <f t="shared" si="0"/>
        <v>85.2</v>
      </c>
      <c r="I25" s="6">
        <f t="shared" si="1"/>
        <v>25.56</v>
      </c>
      <c r="J25" s="6">
        <v>13</v>
      </c>
      <c r="K25" s="6">
        <v>13</v>
      </c>
      <c r="L25" s="6">
        <v>15</v>
      </c>
      <c r="M25" s="9">
        <f t="shared" si="5"/>
        <v>13.666666666666666</v>
      </c>
      <c r="N25" s="6">
        <v>45</v>
      </c>
      <c r="O25" s="6">
        <f t="shared" si="3"/>
        <v>22.5</v>
      </c>
      <c r="P25" s="10">
        <f t="shared" si="4"/>
        <v>61.72666666666667</v>
      </c>
      <c r="Q25" s="6" t="s">
        <v>12</v>
      </c>
      <c r="R25" s="6" t="s">
        <v>16</v>
      </c>
      <c r="S25" s="6" t="s">
        <v>21</v>
      </c>
    </row>
    <row r="26" spans="1:19" s="2" customFormat="1" ht="14.25" customHeight="1">
      <c r="A26" s="6">
        <v>25</v>
      </c>
      <c r="B26" s="6" t="s">
        <v>41</v>
      </c>
      <c r="C26" s="6">
        <v>55</v>
      </c>
      <c r="D26" s="6">
        <v>54</v>
      </c>
      <c r="E26" s="6">
        <v>56</v>
      </c>
      <c r="F26" s="6">
        <v>56</v>
      </c>
      <c r="G26" s="6">
        <v>50</v>
      </c>
      <c r="H26" s="7">
        <f>(C26+D26+E26+F26+G26)/5</f>
        <v>54.2</v>
      </c>
      <c r="I26" s="6">
        <f>H26*0.3</f>
        <v>16.26</v>
      </c>
      <c r="J26" s="6">
        <v>14</v>
      </c>
      <c r="K26" s="6">
        <v>14</v>
      </c>
      <c r="L26" s="6">
        <v>16</v>
      </c>
      <c r="M26" s="9">
        <f>(L26+K26+J26)/3</f>
        <v>14.666666666666666</v>
      </c>
      <c r="N26" s="6">
        <v>70</v>
      </c>
      <c r="O26" s="6">
        <f>N26*0.5</f>
        <v>35</v>
      </c>
      <c r="P26" s="10">
        <f>I26+M26+O26</f>
        <v>65.92666666666668</v>
      </c>
      <c r="Q26" s="6" t="s">
        <v>20</v>
      </c>
      <c r="R26" s="6"/>
      <c r="S26" s="6" t="s">
        <v>42</v>
      </c>
    </row>
    <row r="27" spans="1:19" s="2" customFormat="1" ht="14.25" customHeight="1">
      <c r="A27" s="6">
        <v>26</v>
      </c>
      <c r="B27" s="6" t="s">
        <v>43</v>
      </c>
      <c r="C27" s="6">
        <v>55</v>
      </c>
      <c r="D27" s="6">
        <v>59</v>
      </c>
      <c r="E27" s="6">
        <v>57</v>
      </c>
      <c r="F27" s="6">
        <v>56</v>
      </c>
      <c r="G27" s="6">
        <v>50</v>
      </c>
      <c r="H27" s="7">
        <f>(C27+D27+E27+F27+G27)/5</f>
        <v>55.4</v>
      </c>
      <c r="I27" s="6">
        <f>H27*0.3</f>
        <v>16.619999999999997</v>
      </c>
      <c r="J27" s="6">
        <v>16</v>
      </c>
      <c r="K27" s="6">
        <v>19</v>
      </c>
      <c r="L27" s="6">
        <v>19</v>
      </c>
      <c r="M27" s="9">
        <f>(L27+K27+J27)/3</f>
        <v>18</v>
      </c>
      <c r="N27" s="6">
        <v>60</v>
      </c>
      <c r="O27" s="6">
        <f>N27*0.5</f>
        <v>30</v>
      </c>
      <c r="P27" s="10">
        <f>I27+M27+O27</f>
        <v>64.62</v>
      </c>
      <c r="Q27" s="6" t="s">
        <v>20</v>
      </c>
      <c r="R27" s="6"/>
      <c r="S27" s="6" t="s">
        <v>42</v>
      </c>
    </row>
    <row r="28" spans="1:19" s="2" customFormat="1" ht="14.25" customHeight="1">
      <c r="A28" s="6">
        <v>27</v>
      </c>
      <c r="B28" s="6" t="s">
        <v>44</v>
      </c>
      <c r="C28" s="6">
        <v>55</v>
      </c>
      <c r="D28" s="6">
        <v>55</v>
      </c>
      <c r="E28" s="6">
        <v>59</v>
      </c>
      <c r="F28" s="6">
        <v>58</v>
      </c>
      <c r="G28" s="6">
        <v>50</v>
      </c>
      <c r="H28" s="7">
        <f>(C28+D28+E28+F28+G28)/5</f>
        <v>55.4</v>
      </c>
      <c r="I28" s="6">
        <f>H28*0.3</f>
        <v>16.619999999999997</v>
      </c>
      <c r="J28" s="6">
        <v>13</v>
      </c>
      <c r="K28" s="6">
        <v>16</v>
      </c>
      <c r="L28" s="6">
        <v>19</v>
      </c>
      <c r="M28" s="9">
        <f>(L28+K28+J28)/3</f>
        <v>16</v>
      </c>
      <c r="N28" s="6">
        <v>60</v>
      </c>
      <c r="O28" s="6">
        <f>N28*0.5</f>
        <v>30</v>
      </c>
      <c r="P28" s="10">
        <f>I28+M28+O28</f>
        <v>62.62</v>
      </c>
      <c r="Q28" s="6" t="s">
        <v>20</v>
      </c>
      <c r="R28" s="6"/>
      <c r="S28" s="6" t="s">
        <v>42</v>
      </c>
    </row>
    <row r="29" spans="1:19" s="2" customFormat="1" ht="14.25" customHeight="1">
      <c r="A29" s="6">
        <v>28</v>
      </c>
      <c r="B29" s="6" t="s">
        <v>45</v>
      </c>
      <c r="C29" s="6">
        <v>58</v>
      </c>
      <c r="D29" s="6">
        <v>57</v>
      </c>
      <c r="E29" s="6">
        <v>57</v>
      </c>
      <c r="F29" s="6">
        <v>56</v>
      </c>
      <c r="G29" s="6">
        <v>60</v>
      </c>
      <c r="H29" s="7">
        <f>(C29+D29+E29+F29+G29)/5</f>
        <v>57.6</v>
      </c>
      <c r="I29" s="6">
        <f>H29*0.3</f>
        <v>17.28</v>
      </c>
      <c r="J29" s="6">
        <v>11</v>
      </c>
      <c r="K29" s="6">
        <v>13</v>
      </c>
      <c r="L29" s="6">
        <v>15</v>
      </c>
      <c r="M29" s="9">
        <v>13</v>
      </c>
      <c r="N29" s="6">
        <v>63</v>
      </c>
      <c r="O29" s="6">
        <f>N29*0.5</f>
        <v>31.5</v>
      </c>
      <c r="P29" s="10">
        <f>I29+M29+O29</f>
        <v>61.78</v>
      </c>
      <c r="Q29" s="6" t="s">
        <v>12</v>
      </c>
      <c r="R29" s="6" t="s">
        <v>16</v>
      </c>
      <c r="S29" s="6" t="s">
        <v>42</v>
      </c>
    </row>
    <row r="30" spans="1:19" s="2" customFormat="1" ht="14.25" customHeight="1">
      <c r="A30" s="6">
        <v>29</v>
      </c>
      <c r="B30" s="6" t="s">
        <v>46</v>
      </c>
      <c r="C30" s="6">
        <v>55</v>
      </c>
      <c r="D30" s="6">
        <v>58</v>
      </c>
      <c r="E30" s="6">
        <v>59</v>
      </c>
      <c r="F30" s="6">
        <v>56</v>
      </c>
      <c r="G30" s="6">
        <v>50</v>
      </c>
      <c r="H30" s="7">
        <f>(C30+D30+E30+F30+G30)/5</f>
        <v>55.6</v>
      </c>
      <c r="I30" s="6">
        <f>H30*0.3</f>
        <v>16.68</v>
      </c>
      <c r="J30" s="6">
        <v>13</v>
      </c>
      <c r="K30" s="6">
        <v>15</v>
      </c>
      <c r="L30" s="6">
        <v>16</v>
      </c>
      <c r="M30" s="9">
        <f>(L30+K30+J30)/3</f>
        <v>14.666666666666666</v>
      </c>
      <c r="N30" s="6">
        <v>60</v>
      </c>
      <c r="O30" s="6">
        <f>N30*0.5</f>
        <v>30</v>
      </c>
      <c r="P30" s="9">
        <f>I30+M30+O30</f>
        <v>61.346666666666664</v>
      </c>
      <c r="Q30" s="6" t="s">
        <v>20</v>
      </c>
      <c r="R30" s="6"/>
      <c r="S30" s="6" t="s">
        <v>42</v>
      </c>
    </row>
    <row r="31" spans="1:19" s="2" customFormat="1" ht="14.25" customHeight="1">
      <c r="A31" s="6">
        <v>30</v>
      </c>
      <c r="B31" s="6" t="s">
        <v>47</v>
      </c>
      <c r="C31" s="6">
        <v>55</v>
      </c>
      <c r="D31" s="6">
        <v>53</v>
      </c>
      <c r="E31" s="6">
        <v>58</v>
      </c>
      <c r="F31" s="6">
        <v>55</v>
      </c>
      <c r="G31" s="6">
        <v>50</v>
      </c>
      <c r="H31" s="7">
        <f>(C31+D31+E31+F31+G31)/5</f>
        <v>54.2</v>
      </c>
      <c r="I31" s="6">
        <f>H31*0.3</f>
        <v>16.26</v>
      </c>
      <c r="J31" s="6">
        <v>13</v>
      </c>
      <c r="K31" s="6">
        <v>14</v>
      </c>
      <c r="L31" s="6">
        <v>15</v>
      </c>
      <c r="M31" s="9">
        <f>(L31+K31+J31)/3</f>
        <v>14</v>
      </c>
      <c r="N31" s="6">
        <v>60</v>
      </c>
      <c r="O31" s="6">
        <f>N31*0.5</f>
        <v>30</v>
      </c>
      <c r="P31" s="10">
        <f>I31+M31+O31</f>
        <v>60.260000000000005</v>
      </c>
      <c r="Q31" s="6" t="s">
        <v>20</v>
      </c>
      <c r="R31" s="6"/>
      <c r="S31" s="6" t="s">
        <v>42</v>
      </c>
    </row>
    <row r="32" spans="1:19" s="2" customFormat="1" ht="14.25" customHeight="1">
      <c r="A32" s="6">
        <v>31</v>
      </c>
      <c r="B32" s="6" t="s">
        <v>48</v>
      </c>
      <c r="C32" s="6">
        <v>50</v>
      </c>
      <c r="D32" s="6">
        <v>58</v>
      </c>
      <c r="E32" s="6">
        <v>56</v>
      </c>
      <c r="F32" s="6">
        <v>56</v>
      </c>
      <c r="G32" s="6">
        <v>50</v>
      </c>
      <c r="H32" s="7">
        <f>(C32+D32+E32+F32+G32)/5</f>
        <v>54</v>
      </c>
      <c r="I32" s="6">
        <f>H32*0.3</f>
        <v>16.2</v>
      </c>
      <c r="J32" s="6">
        <v>13</v>
      </c>
      <c r="K32" s="6">
        <v>16</v>
      </c>
      <c r="L32" s="6">
        <v>16</v>
      </c>
      <c r="M32" s="9">
        <f>(L32+K32+J32)/3</f>
        <v>15</v>
      </c>
      <c r="N32" s="6">
        <v>53</v>
      </c>
      <c r="O32" s="6">
        <f>N32*0.5</f>
        <v>26.5</v>
      </c>
      <c r="P32" s="11">
        <f>I32+M32+O32</f>
        <v>57.7</v>
      </c>
      <c r="Q32" s="6" t="s">
        <v>20</v>
      </c>
      <c r="R32" s="6"/>
      <c r="S32" s="6" t="s">
        <v>42</v>
      </c>
    </row>
    <row r="33" spans="1:19" s="2" customFormat="1" ht="14.25" customHeight="1">
      <c r="A33" s="6">
        <v>32</v>
      </c>
      <c r="B33" s="6" t="s">
        <v>49</v>
      </c>
      <c r="C33" s="6">
        <v>50</v>
      </c>
      <c r="D33" s="6">
        <v>59</v>
      </c>
      <c r="E33" s="6">
        <v>59</v>
      </c>
      <c r="F33" s="6">
        <v>58</v>
      </c>
      <c r="G33" s="6">
        <v>60</v>
      </c>
      <c r="H33" s="7">
        <f>(C33+D33+E33+F33+G33)/5</f>
        <v>57.2</v>
      </c>
      <c r="I33" s="6">
        <f>H33*0.3</f>
        <v>17.16</v>
      </c>
      <c r="J33" s="6">
        <v>12</v>
      </c>
      <c r="K33" s="6">
        <v>14</v>
      </c>
      <c r="L33" s="6">
        <v>15</v>
      </c>
      <c r="M33" s="9">
        <f aca="true" t="shared" si="6" ref="M33:M36">(L33+K33+J33)/3</f>
        <v>13.666666666666666</v>
      </c>
      <c r="N33" s="6">
        <v>51</v>
      </c>
      <c r="O33" s="6">
        <f>N33*0.5</f>
        <v>25.5</v>
      </c>
      <c r="P33" s="11">
        <f>I33+M33+O33</f>
        <v>56.32666666666667</v>
      </c>
      <c r="Q33" s="6" t="s">
        <v>12</v>
      </c>
      <c r="R33" s="6" t="s">
        <v>16</v>
      </c>
      <c r="S33" s="6" t="s">
        <v>42</v>
      </c>
    </row>
    <row r="34" spans="1:19" s="2" customFormat="1" ht="14.25" customHeight="1">
      <c r="A34" s="6">
        <v>33</v>
      </c>
      <c r="B34" s="6" t="s">
        <v>50</v>
      </c>
      <c r="C34" s="6">
        <v>57</v>
      </c>
      <c r="D34" s="6">
        <v>56</v>
      </c>
      <c r="E34" s="6">
        <v>59</v>
      </c>
      <c r="F34" s="6">
        <v>55</v>
      </c>
      <c r="G34" s="6">
        <v>50</v>
      </c>
      <c r="H34" s="7">
        <f>(C34+D34+E34+F34+G34)/5</f>
        <v>55.4</v>
      </c>
      <c r="I34" s="6">
        <f>H34*0.3</f>
        <v>16.619999999999997</v>
      </c>
      <c r="J34" s="6">
        <v>12</v>
      </c>
      <c r="K34" s="6">
        <v>13</v>
      </c>
      <c r="L34" s="6">
        <v>13</v>
      </c>
      <c r="M34" s="9">
        <f t="shared" si="6"/>
        <v>12.666666666666666</v>
      </c>
      <c r="N34" s="6">
        <v>54</v>
      </c>
      <c r="O34" s="6">
        <f>N34*0.5</f>
        <v>27</v>
      </c>
      <c r="P34" s="11">
        <f>I34+M34+O34</f>
        <v>56.28666666666666</v>
      </c>
      <c r="Q34" s="6" t="s">
        <v>12</v>
      </c>
      <c r="R34" s="6" t="s">
        <v>16</v>
      </c>
      <c r="S34" s="6" t="s">
        <v>42</v>
      </c>
    </row>
    <row r="35" spans="1:19" s="2" customFormat="1" ht="14.25" customHeight="1">
      <c r="A35" s="6">
        <v>34</v>
      </c>
      <c r="B35" s="6" t="s">
        <v>51</v>
      </c>
      <c r="C35" s="6">
        <v>55</v>
      </c>
      <c r="D35" s="6">
        <v>58</v>
      </c>
      <c r="E35" s="6">
        <v>58</v>
      </c>
      <c r="F35" s="6">
        <v>56</v>
      </c>
      <c r="G35" s="6">
        <v>80</v>
      </c>
      <c r="H35" s="6">
        <f>(C35+D35+E35+F35+G35)/5</f>
        <v>61.4</v>
      </c>
      <c r="I35" s="6">
        <f>H35*0.3</f>
        <v>18.419999999999998</v>
      </c>
      <c r="J35" s="6">
        <v>12</v>
      </c>
      <c r="K35" s="6">
        <v>12</v>
      </c>
      <c r="L35" s="6">
        <v>14</v>
      </c>
      <c r="M35" s="9">
        <f t="shared" si="6"/>
        <v>12.666666666666666</v>
      </c>
      <c r="N35" s="6">
        <v>48</v>
      </c>
      <c r="O35" s="6">
        <f>N35*0.5</f>
        <v>24</v>
      </c>
      <c r="P35" s="11">
        <f>I35+M35+O35</f>
        <v>55.086666666666666</v>
      </c>
      <c r="Q35" s="6" t="s">
        <v>12</v>
      </c>
      <c r="R35" s="6" t="s">
        <v>16</v>
      </c>
      <c r="S35" s="6" t="s">
        <v>42</v>
      </c>
    </row>
    <row r="36" spans="1:19" ht="14.25" customHeight="1">
      <c r="A36" s="6">
        <v>35</v>
      </c>
      <c r="B36" s="6" t="s">
        <v>52</v>
      </c>
      <c r="C36" s="6">
        <v>58</v>
      </c>
      <c r="D36" s="6">
        <v>53</v>
      </c>
      <c r="E36" s="6">
        <v>56</v>
      </c>
      <c r="F36" s="6">
        <v>56</v>
      </c>
      <c r="G36" s="6">
        <v>90</v>
      </c>
      <c r="H36" s="6">
        <f>(C36+D36+E36+F36+G36)/5</f>
        <v>62.6</v>
      </c>
      <c r="I36" s="6">
        <f>H36*0.3</f>
        <v>18.78</v>
      </c>
      <c r="J36" s="6">
        <v>13</v>
      </c>
      <c r="K36" s="6">
        <v>13</v>
      </c>
      <c r="L36" s="6">
        <v>16</v>
      </c>
      <c r="M36" s="9">
        <f t="shared" si="6"/>
        <v>14</v>
      </c>
      <c r="N36" s="6">
        <v>44</v>
      </c>
      <c r="O36" s="6">
        <f>N36*0.5</f>
        <v>22</v>
      </c>
      <c r="P36" s="12">
        <f>I36+M36+O36</f>
        <v>54.78</v>
      </c>
      <c r="Q36" s="6" t="s">
        <v>12</v>
      </c>
      <c r="R36" s="6" t="s">
        <v>16</v>
      </c>
      <c r="S36" s="13" t="s">
        <v>42</v>
      </c>
    </row>
  </sheetData>
  <sheetProtection/>
  <printOptions/>
  <pageMargins left="0.75" right="0.75" top="1" bottom="1" header="0.51" footer="0.5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2016-09-23T14:03:14Z</dcterms:created>
  <dcterms:modified xsi:type="dcterms:W3CDTF">2016-09-28T14:12:20Z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